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4148" windowHeight="10764" tabRatio="563" activeTab="1"/>
  </bookViews>
  <sheets>
    <sheet name="Мощность 2018" sheetId="1" r:id="rId1"/>
    <sheet name="Эл. энергия 201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'Мощность 2018'!$A$1:$M$25</definedName>
    <definedName name="_xlnm.Print_Area" localSheetId="1">'Эл. энергия 2018'!$A$1:$S$34</definedName>
  </definedNames>
  <calcPr fullCalcOnLoad="1"/>
</workbook>
</file>

<file path=xl/sharedStrings.xml><?xml version="1.0" encoding="utf-8"?>
<sst xmlns="http://schemas.openxmlformats.org/spreadsheetml/2006/main" count="125" uniqueCount="43">
  <si>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</si>
  <si>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</si>
  <si>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</si>
  <si>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</si>
  <si>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</si>
  <si>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</si>
  <si>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</si>
  <si>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</si>
  <si>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</si>
  <si>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</si>
  <si>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</si>
  <si>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</si>
  <si>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</si>
  <si>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</si>
  <si>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</si>
  <si>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Июль 2014 г.</t>
  </si>
  <si>
    <t>Август 2014 г.</t>
  </si>
  <si>
    <t>Сентябрь 2014 г.</t>
  </si>
  <si>
    <t>Октябрь 2014 г.</t>
  </si>
  <si>
    <t>Ноябрь 2014 г.</t>
  </si>
  <si>
    <t>Декабрь 2014 г.</t>
  </si>
  <si>
    <t>ИТОГО по сетям  филиала ПАО "МРСК Северо-Запада" "Колэнерго"</t>
  </si>
  <si>
    <t>ИТОГО по сетям АО "Мончегорские электрические сети"</t>
  </si>
  <si>
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2018 г. 
(п. 20-г ПП РФ от 21.01.2004 №24) 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</si>
  <si>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</si>
  <si>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</si>
  <si>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</si>
  <si>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</si>
  <si>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</si>
  <si>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</si>
  <si>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</si>
  <si>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</si>
  <si>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</si>
  <si>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</si>
  <si>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</si>
  <si>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</si>
  <si>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2018 г. 
(п. 20-г ПП РФ от 21.01.2004 №24) </t>
  </si>
  <si>
    <t>ИТОГО по сетям АО "Оборонэнерго"</t>
  </si>
  <si>
    <t>3. Отпущено потребителям электроэнергии по сетям АО "Оборонэнерго"</t>
  </si>
  <si>
    <t>1. Отпущено потребителям электроэнергии по сетям филиала ПАО "МРСК Северо-Запада" "Колэнерго"</t>
  </si>
  <si>
    <t>2. Отпущено потребителям электроэнергии по сетям АО "Мончегорские электрические сети"</t>
  </si>
  <si>
    <t>3. Полезный отпуск конечным потребителям</t>
  </si>
  <si>
    <t>А.Ю. Евтеев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</si>
</sst>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  <numFmt numFmtId="178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175" fontId="4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33" borderId="0" xfId="0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14" xfId="0" applyNumberFormat="1" applyBorder="1" applyAlignment="1">
      <alignment textRotation="90" wrapText="1"/>
    </xf>
    <xf numFmtId="175" fontId="0" fillId="0" borderId="0" xfId="0" applyNumberForma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175" fontId="0" fillId="32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75" fontId="0" fillId="0" borderId="14" xfId="0" applyNumberFormat="1" applyBorder="1" applyAlignment="1">
      <alignment vertical="center" textRotation="90" wrapText="1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1%20&#1103;&#1085;&#1074;&#1072;&#1088;&#1100;\&#1086;&#1090;&#1095;&#1077;&#1090;%20&#1040;&#1101;\&#1086;&#1090;&#1095;&#1077;&#1090;%20&#1040;&#1101;\&#1041;&#1072;&#1083;&#1072;&#1085;&#1089;%20&#1103;&#1085;&#1074;&#1072;&#1088;&#1100;%202018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2%20&#1092;&#1077;&#1074;&#1088;&#1072;&#1083;&#1100;\&#1086;&#1090;&#1095;&#1077;&#1090;%20&#1040;&#1101;\&#1086;&#1090;&#1095;&#1077;&#1090;%20&#1040;&#1101;\&#1073;&#1072;&#1083;&#1072;&#1085;&#1089;%20&#1060;&#1045;&#1042;&#1056;&#1040;&#1051;&#1068;%202018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3%20&#1084;&#1072;&#1088;&#1090;\&#1086;&#1090;&#1095;&#1105;&#1090;&#1085;%20&#1040;&#1069;\&#1086;&#1090;&#1095;&#1105;&#1090;&#1085;%20&#1040;&#1069;\&#1041;&#1072;&#1083;&#1072;&#1085;&#1089;-&#1084;&#1072;&#1088;&#1090;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4%20&#1072;&#1087;&#1088;&#1077;&#1083;&#1100;\&#1086;&#1090;&#1095;&#1077;&#1090;%20&#1040;&#1101;\&#1041;&#1072;&#1083;&#1072;&#1085;&#1089;-&#1072;&#1087;&#1088;&#1077;&#1083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5%20&#1084;&#1072;&#1081;\&#1073;&#1072;&#1083;&#1072;&#1085;&#1089;%20&#1052;&#1040;&#1049;%202018&#1075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6%20&#1080;&#1102;&#1085;&#1100;\&#1054;&#1090;&#1095;&#1077;&#1090;&#1085;.%20&#1040;-&#1069;%20&#1082;&#1086;&#1088;&#1088;%20&#1085;&#1072;%2004.07.18\&#1041;&#1072;&#1083;&#1072;&#1085;&#1089;-&#1080;&#1102;&#1085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0;&#1072;&#1089;&#1072;&#1090;&#1082;&#1080;&#1085;&#1072;\&#1054;&#1090;&#1095;&#1077;&#1090;&#1099;\&#1055;&#1088;&#1086;&#1074;&#1077;&#1088;&#1082;&#1072;%20&#1073;&#1072;&#1083;&#1072;&#1085;&#1089;&#1072;\2018\07%20&#1080;&#1102;&#1083;&#1100;\&#1041;&#1072;&#1083;&#1072;&#1085;&#1089;%20&#1080;&#1102;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7"/>
  <sheetViews>
    <sheetView view="pageBreakPreview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5" sqref="B35"/>
    </sheetView>
  </sheetViews>
  <sheetFormatPr defaultColWidth="9.00390625" defaultRowHeight="12.75"/>
  <cols>
    <col min="1" max="1" width="43.50390625" style="0" customWidth="1"/>
    <col min="2" max="3" width="16.375" style="0" bestFit="1" customWidth="1"/>
    <col min="4" max="4" width="17.50390625" style="0" customWidth="1"/>
    <col min="5" max="5" width="15.50390625" style="0" customWidth="1"/>
    <col min="6" max="6" width="13.625" style="0" customWidth="1"/>
    <col min="7" max="7" width="14.625" style="0" customWidth="1"/>
    <col min="8" max="8" width="13.875" style="0" customWidth="1"/>
    <col min="9" max="10" width="17.125" style="0" customWidth="1"/>
    <col min="11" max="11" width="16.25390625" style="0" customWidth="1"/>
    <col min="12" max="12" width="16.375" style="0" customWidth="1"/>
    <col min="13" max="13" width="15.875" style="0" customWidth="1"/>
    <col min="14" max="14" width="11.125" style="0" customWidth="1"/>
    <col min="15" max="15" width="10.375" style="0" customWidth="1"/>
  </cols>
  <sheetData>
    <row r="1" spans="1:12" ht="55.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2.75" customHeight="1">
      <c r="A2" s="63" t="s">
        <v>0</v>
      </c>
      <c r="B2" s="8" t="s">
        <v>24</v>
      </c>
      <c r="C2" s="8" t="s">
        <v>25</v>
      </c>
      <c r="D2" s="8" t="s">
        <v>26</v>
      </c>
      <c r="E2" s="12" t="s">
        <v>27</v>
      </c>
      <c r="F2" s="12" t="s">
        <v>28</v>
      </c>
      <c r="G2" s="12" t="s">
        <v>29</v>
      </c>
      <c r="H2" s="12" t="s">
        <v>30</v>
      </c>
      <c r="I2" s="12" t="s">
        <v>31</v>
      </c>
      <c r="J2" s="51" t="s">
        <v>32</v>
      </c>
      <c r="K2" s="51" t="s">
        <v>33</v>
      </c>
      <c r="L2" s="51" t="s">
        <v>34</v>
      </c>
      <c r="M2" s="51" t="s">
        <v>35</v>
      </c>
      <c r="N2" s="40"/>
    </row>
    <row r="3" spans="1:14" ht="26.25">
      <c r="A3" s="63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41"/>
    </row>
    <row r="4" spans="1:14" ht="30.75" customHeight="1">
      <c r="A4" s="65" t="s">
        <v>39</v>
      </c>
      <c r="B4" s="6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/>
    </row>
    <row r="5" spans="1:14" ht="12.75">
      <c r="A5" s="3" t="s">
        <v>2</v>
      </c>
      <c r="B5" s="17">
        <f>SUM(B6:B10)</f>
        <v>326.44699999999995</v>
      </c>
      <c r="C5" s="17">
        <f aca="true" t="shared" si="0" ref="C5:M5">SUM(C6:C10)</f>
        <v>320.43300000000005</v>
      </c>
      <c r="D5" s="17">
        <f t="shared" si="0"/>
        <v>316.96599999999995</v>
      </c>
      <c r="E5" s="17">
        <f t="shared" si="0"/>
        <v>278.459</v>
      </c>
      <c r="F5" s="17">
        <f t="shared" si="0"/>
        <v>286.62399999999997</v>
      </c>
      <c r="G5" s="17">
        <f t="shared" si="0"/>
        <v>290.87</v>
      </c>
      <c r="H5" s="17">
        <f t="shared" si="0"/>
        <v>279.6039999999999</v>
      </c>
      <c r="I5" s="17">
        <f t="shared" si="0"/>
        <v>285.667</v>
      </c>
      <c r="J5" s="17">
        <f t="shared" si="0"/>
        <v>288.906</v>
      </c>
      <c r="K5" s="17">
        <f t="shared" si="0"/>
        <v>293.1050000000001</v>
      </c>
      <c r="L5" s="17">
        <f t="shared" si="0"/>
        <v>311.03899999999993</v>
      </c>
      <c r="M5" s="17">
        <f t="shared" si="0"/>
        <v>317.496</v>
      </c>
      <c r="N5" s="42"/>
    </row>
    <row r="6" spans="1:15" ht="16.5" customHeight="1">
      <c r="A6" s="4" t="s">
        <v>3</v>
      </c>
      <c r="B6" s="49">
        <v>325.594</v>
      </c>
      <c r="C6" s="49">
        <v>319.547</v>
      </c>
      <c r="D6" s="49">
        <v>316.102</v>
      </c>
      <c r="E6" s="49">
        <v>277.697</v>
      </c>
      <c r="F6" s="49">
        <v>286.05899999999997</v>
      </c>
      <c r="G6" s="49">
        <v>290.393</v>
      </c>
      <c r="H6" s="49">
        <v>279.18699999999995</v>
      </c>
      <c r="I6" s="49">
        <v>285.183</v>
      </c>
      <c r="J6" s="49">
        <v>288.373</v>
      </c>
      <c r="K6" s="49">
        <v>292.42600000000004</v>
      </c>
      <c r="L6" s="49">
        <v>310.28799999999995</v>
      </c>
      <c r="M6" s="49">
        <v>316.691</v>
      </c>
      <c r="N6" s="64"/>
      <c r="O6" s="45"/>
    </row>
    <row r="7" spans="1:14" ht="12.75">
      <c r="A7" s="4" t="s">
        <v>4</v>
      </c>
      <c r="B7" s="48">
        <v>0.628</v>
      </c>
      <c r="C7" s="48">
        <v>0.636</v>
      </c>
      <c r="D7" s="48">
        <v>0.606</v>
      </c>
      <c r="E7" s="48">
        <v>0.528</v>
      </c>
      <c r="F7" s="48">
        <v>0.394</v>
      </c>
      <c r="G7" s="48">
        <v>0.351</v>
      </c>
      <c r="H7" s="48">
        <v>0.304</v>
      </c>
      <c r="I7" s="48">
        <v>0.33699999999999997</v>
      </c>
      <c r="J7" s="48">
        <v>0.358</v>
      </c>
      <c r="K7" s="48">
        <v>0.487</v>
      </c>
      <c r="L7" s="48">
        <v>0.554</v>
      </c>
      <c r="M7" s="48">
        <v>0.6</v>
      </c>
      <c r="N7" s="64"/>
    </row>
    <row r="8" spans="1:15" ht="12.75">
      <c r="A8" s="4" t="s">
        <v>5</v>
      </c>
      <c r="B8" s="48">
        <v>0.217</v>
      </c>
      <c r="C8" s="48">
        <v>0.242</v>
      </c>
      <c r="D8" s="48">
        <v>0.25</v>
      </c>
      <c r="E8" s="48">
        <v>0.226</v>
      </c>
      <c r="F8" s="48">
        <v>0.163</v>
      </c>
      <c r="G8" s="48">
        <v>0.117</v>
      </c>
      <c r="H8" s="48">
        <v>0.10400000000000001</v>
      </c>
      <c r="I8" s="48">
        <v>0.138</v>
      </c>
      <c r="J8" s="48">
        <v>0.166</v>
      </c>
      <c r="K8" s="48">
        <v>0.184</v>
      </c>
      <c r="L8" s="48">
        <v>0.189</v>
      </c>
      <c r="M8" s="48">
        <v>0.197</v>
      </c>
      <c r="N8" s="64"/>
      <c r="O8" s="45"/>
    </row>
    <row r="9" spans="1:14" ht="12.75">
      <c r="A9" s="4" t="s">
        <v>6</v>
      </c>
      <c r="B9" s="48">
        <v>0.008</v>
      </c>
      <c r="C9" s="48">
        <v>0.008</v>
      </c>
      <c r="D9" s="48">
        <v>0.008</v>
      </c>
      <c r="E9" s="48">
        <v>0.008</v>
      </c>
      <c r="F9" s="48">
        <v>0.008</v>
      </c>
      <c r="G9" s="48">
        <v>0.009</v>
      </c>
      <c r="H9" s="48">
        <v>0.009</v>
      </c>
      <c r="I9" s="48">
        <v>0.009</v>
      </c>
      <c r="J9" s="48">
        <v>0.009</v>
      </c>
      <c r="K9" s="48">
        <v>0.008</v>
      </c>
      <c r="L9" s="48">
        <v>0.008</v>
      </c>
      <c r="M9" s="48">
        <v>0.008</v>
      </c>
      <c r="N9" s="64"/>
    </row>
    <row r="10" spans="1:14" ht="12.75">
      <c r="A10" s="4" t="s">
        <v>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64"/>
    </row>
    <row r="11" spans="1:14" ht="26.25">
      <c r="A11" s="5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64"/>
    </row>
    <row r="12" spans="1:14" ht="29.25" customHeight="1">
      <c r="A12" s="5" t="s">
        <v>21</v>
      </c>
      <c r="B12" s="17">
        <f>SUM(B6:B11)</f>
        <v>326.44699999999995</v>
      </c>
      <c r="C12" s="17">
        <f>SUM(C6:C11)</f>
        <v>320.43300000000005</v>
      </c>
      <c r="D12" s="17">
        <f>SUM(D6:D11)</f>
        <v>316.96599999999995</v>
      </c>
      <c r="E12" s="17">
        <f>SUM(E6:E11)</f>
        <v>278.459</v>
      </c>
      <c r="F12" s="17">
        <f>SUM(F6:F11)</f>
        <v>286.62399999999997</v>
      </c>
      <c r="G12" s="17">
        <f aca="true" t="shared" si="1" ref="G12:M12">SUM(G6:G11)</f>
        <v>290.87</v>
      </c>
      <c r="H12" s="17">
        <f t="shared" si="1"/>
        <v>279.6039999999999</v>
      </c>
      <c r="I12" s="17">
        <f t="shared" si="1"/>
        <v>285.667</v>
      </c>
      <c r="J12" s="17">
        <f t="shared" si="1"/>
        <v>288.906</v>
      </c>
      <c r="K12" s="17">
        <f t="shared" si="1"/>
        <v>293.1050000000001</v>
      </c>
      <c r="L12" s="17">
        <f t="shared" si="1"/>
        <v>311.03899999999993</v>
      </c>
      <c r="M12" s="17">
        <f t="shared" si="1"/>
        <v>317.496</v>
      </c>
      <c r="N12" s="64"/>
    </row>
    <row r="13" spans="1:14" ht="29.25" customHeight="1">
      <c r="A13" s="65" t="s">
        <v>40</v>
      </c>
      <c r="B13" s="6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4"/>
    </row>
    <row r="14" spans="1:14" ht="12.75">
      <c r="A14" s="3" t="s">
        <v>2</v>
      </c>
      <c r="B14" s="27">
        <f>SUM(B15:B19)</f>
        <v>1.4660000000000002</v>
      </c>
      <c r="C14" s="27">
        <f>SUM(C15:C19)</f>
        <v>1.463</v>
      </c>
      <c r="D14" s="27">
        <f>SUM(D15:D19)</f>
        <v>1.4809999999999999</v>
      </c>
      <c r="E14" s="27">
        <f>SUM(E15:E19)</f>
        <v>1.372</v>
      </c>
      <c r="F14" s="27">
        <f>SUM(F15:F19)</f>
        <v>0.95</v>
      </c>
      <c r="G14" s="27">
        <f aca="true" t="shared" si="2" ref="G14:M14">SUM(G15:G19)</f>
        <v>0.7270000000000001</v>
      </c>
      <c r="H14" s="27">
        <f t="shared" si="2"/>
        <v>0.7080000000000002</v>
      </c>
      <c r="I14" s="27">
        <f t="shared" si="2"/>
        <v>0.7410000000000001</v>
      </c>
      <c r="J14" s="27">
        <f t="shared" si="2"/>
        <v>0.906</v>
      </c>
      <c r="K14" s="27">
        <f t="shared" si="2"/>
        <v>1.29</v>
      </c>
      <c r="L14" s="27">
        <f t="shared" si="2"/>
        <v>1.3230000000000002</v>
      </c>
      <c r="M14" s="27">
        <f t="shared" si="2"/>
        <v>1.3900000000000001</v>
      </c>
      <c r="N14" s="64"/>
    </row>
    <row r="15" spans="1:14" ht="12.75">
      <c r="A15" s="4" t="s">
        <v>3</v>
      </c>
      <c r="B15" s="26">
        <v>0</v>
      </c>
      <c r="C15" s="19">
        <v>0</v>
      </c>
      <c r="D15" s="19">
        <v>0</v>
      </c>
      <c r="E15" s="19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64"/>
    </row>
    <row r="16" spans="1:14" ht="12.75">
      <c r="A16" s="4" t="s">
        <v>4</v>
      </c>
      <c r="B16" s="26">
        <v>0</v>
      </c>
      <c r="C16" s="19">
        <v>0</v>
      </c>
      <c r="D16" s="19">
        <v>0</v>
      </c>
      <c r="E16" s="26">
        <v>0</v>
      </c>
      <c r="F16" s="2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64"/>
    </row>
    <row r="17" spans="1:15" ht="12.75">
      <c r="A17" s="4" t="s">
        <v>5</v>
      </c>
      <c r="B17" s="49">
        <v>1.4190000000000003</v>
      </c>
      <c r="C17" s="49">
        <v>1.4140000000000001</v>
      </c>
      <c r="D17" s="49">
        <v>1.4</v>
      </c>
      <c r="E17" s="49">
        <v>1.302</v>
      </c>
      <c r="F17" s="49">
        <v>0.889</v>
      </c>
      <c r="G17" s="49">
        <v>0.678</v>
      </c>
      <c r="H17" s="49">
        <v>0.6540000000000001</v>
      </c>
      <c r="I17" s="49">
        <v>0.6920000000000001</v>
      </c>
      <c r="J17" s="49">
        <v>0.855</v>
      </c>
      <c r="K17" s="49">
        <v>1.224</v>
      </c>
      <c r="L17" s="49">
        <v>1.2590000000000001</v>
      </c>
      <c r="M17" s="49">
        <v>1.308</v>
      </c>
      <c r="N17" s="64"/>
      <c r="O17" s="45"/>
    </row>
    <row r="18" spans="1:14" ht="12.75">
      <c r="A18" s="4" t="s">
        <v>6</v>
      </c>
      <c r="B18" s="49">
        <v>0.047</v>
      </c>
      <c r="C18" s="49">
        <v>0.049</v>
      </c>
      <c r="D18" s="49">
        <v>0.081</v>
      </c>
      <c r="E18" s="49">
        <v>0.07</v>
      </c>
      <c r="F18" s="49">
        <v>0.061</v>
      </c>
      <c r="G18" s="49">
        <v>0.049</v>
      </c>
      <c r="H18" s="49">
        <v>0.05399999999999999</v>
      </c>
      <c r="I18" s="49">
        <v>0.049</v>
      </c>
      <c r="J18" s="49">
        <v>0.051</v>
      </c>
      <c r="K18" s="49">
        <v>0.066</v>
      </c>
      <c r="L18" s="49">
        <v>0.064</v>
      </c>
      <c r="M18" s="49">
        <v>0.082</v>
      </c>
      <c r="N18" s="64"/>
    </row>
    <row r="19" spans="1:14" ht="12.75">
      <c r="A19" s="4" t="s">
        <v>9</v>
      </c>
      <c r="B19" s="26">
        <v>0</v>
      </c>
      <c r="C19" s="19">
        <v>0</v>
      </c>
      <c r="D19" s="19">
        <v>0</v>
      </c>
      <c r="E19" s="26">
        <v>0</v>
      </c>
      <c r="F19" s="2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64"/>
    </row>
    <row r="20" spans="1:14" ht="26.25" customHeight="1">
      <c r="A20" s="5" t="s">
        <v>8</v>
      </c>
      <c r="B20" s="27">
        <v>0</v>
      </c>
      <c r="C20" s="17">
        <v>0</v>
      </c>
      <c r="D20" s="17">
        <v>0</v>
      </c>
      <c r="E20" s="27">
        <v>0</v>
      </c>
      <c r="F20" s="2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64"/>
    </row>
    <row r="21" spans="1:14" ht="26.25">
      <c r="A21" s="5" t="s">
        <v>22</v>
      </c>
      <c r="B21" s="48">
        <f>SUM(B15:B20)</f>
        <v>1.4660000000000002</v>
      </c>
      <c r="C21" s="48">
        <f>SUM(C15:C20)</f>
        <v>1.463</v>
      </c>
      <c r="D21" s="48">
        <f>SUM(D15:D20)</f>
        <v>1.4809999999999999</v>
      </c>
      <c r="E21" s="48">
        <f>SUM(E15:E20)</f>
        <v>1.372</v>
      </c>
      <c r="F21" s="48">
        <f>SUM(F15:F20)</f>
        <v>0.95</v>
      </c>
      <c r="G21" s="48">
        <f aca="true" t="shared" si="3" ref="G21:M21">SUM(G15:G20)</f>
        <v>0.7270000000000001</v>
      </c>
      <c r="H21" s="48">
        <f t="shared" si="3"/>
        <v>0.7080000000000002</v>
      </c>
      <c r="I21" s="48">
        <f t="shared" si="3"/>
        <v>0.7410000000000001</v>
      </c>
      <c r="J21" s="48">
        <f t="shared" si="3"/>
        <v>0.906</v>
      </c>
      <c r="K21" s="48">
        <f t="shared" si="3"/>
        <v>1.29</v>
      </c>
      <c r="L21" s="48">
        <f t="shared" si="3"/>
        <v>1.3230000000000002</v>
      </c>
      <c r="M21" s="48">
        <f t="shared" si="3"/>
        <v>1.3900000000000001</v>
      </c>
      <c r="N21" s="46"/>
    </row>
    <row r="22" spans="1:14" ht="26.25">
      <c r="A22" s="6" t="s">
        <v>41</v>
      </c>
      <c r="B22" s="22">
        <f>B12+B21</f>
        <v>327.91299999999995</v>
      </c>
      <c r="C22" s="22">
        <f>C12+C21</f>
        <v>321.8960000000001</v>
      </c>
      <c r="D22" s="22">
        <f>D12+D21</f>
        <v>318.44699999999995</v>
      </c>
      <c r="E22" s="22">
        <f>E12+E21</f>
        <v>279.831</v>
      </c>
      <c r="F22" s="22">
        <f>F12+F21</f>
        <v>287.57399999999996</v>
      </c>
      <c r="G22" s="22">
        <f aca="true" t="shared" si="4" ref="G22:M22">G12+G21</f>
        <v>291.597</v>
      </c>
      <c r="H22" s="22">
        <f>H12+H21</f>
        <v>280.31199999999995</v>
      </c>
      <c r="I22" s="22">
        <f>I12+I21</f>
        <v>286.40799999999996</v>
      </c>
      <c r="J22" s="22">
        <f t="shared" si="4"/>
        <v>289.812</v>
      </c>
      <c r="K22" s="22">
        <f t="shared" si="4"/>
        <v>294.3950000000001</v>
      </c>
      <c r="L22" s="22">
        <f t="shared" si="4"/>
        <v>312.3619999999999</v>
      </c>
      <c r="M22" s="22">
        <f t="shared" si="4"/>
        <v>318.88599999999997</v>
      </c>
      <c r="N22" s="43"/>
    </row>
    <row r="23" spans="1:14" ht="18" customHeight="1">
      <c r="A23" s="7" t="s">
        <v>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>G11+G20</f>
        <v>0</v>
      </c>
      <c r="H23" s="23">
        <f aca="true" t="shared" si="5" ref="H23:M23">H11+H20</f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44"/>
    </row>
    <row r="24" spans="1:8" ht="38.25" customHeight="1" hidden="1">
      <c r="A24" s="67" t="s">
        <v>12</v>
      </c>
      <c r="B24" s="67"/>
      <c r="C24" s="18"/>
      <c r="D24" s="32"/>
      <c r="F24" s="68" t="s">
        <v>11</v>
      </c>
      <c r="G24" s="68"/>
      <c r="H24" s="28"/>
    </row>
    <row r="25" spans="1:13" ht="40.5" customHeight="1">
      <c r="A25" s="30" t="s">
        <v>12</v>
      </c>
      <c r="B25" s="33"/>
      <c r="C25" s="62" t="s">
        <v>42</v>
      </c>
      <c r="D25" s="62"/>
      <c r="F25" s="30"/>
      <c r="M25" s="53"/>
    </row>
    <row r="26" spans="1:5" ht="15">
      <c r="A26" s="9"/>
      <c r="B26" s="11"/>
      <c r="C26" s="11"/>
      <c r="D26" s="11"/>
      <c r="E26" s="11"/>
    </row>
    <row r="27" spans="2:14" s="35" customFormat="1" ht="15"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</row>
    <row r="29" spans="2:6" ht="12.75">
      <c r="B29" s="10"/>
      <c r="C29" s="10"/>
      <c r="D29" s="10"/>
      <c r="E29" s="10"/>
      <c r="F29" s="38"/>
    </row>
    <row r="30" spans="2:14" ht="12.75">
      <c r="B30" s="10"/>
      <c r="C30" s="10"/>
      <c r="D30" s="10"/>
      <c r="E30" s="10"/>
      <c r="F30" s="39"/>
      <c r="G30" s="39"/>
      <c r="H30" s="39"/>
      <c r="I30" s="39"/>
      <c r="J30" s="39"/>
      <c r="K30" s="39"/>
      <c r="L30" s="10"/>
      <c r="M30" s="10"/>
      <c r="N30" s="10"/>
    </row>
    <row r="37" ht="12.75">
      <c r="L37" t="s">
        <v>14</v>
      </c>
    </row>
  </sheetData>
  <sheetProtection/>
  <mergeCells count="8">
    <mergeCell ref="A1:L1"/>
    <mergeCell ref="C25:D25"/>
    <mergeCell ref="A2:A3"/>
    <mergeCell ref="N6:N20"/>
    <mergeCell ref="A13:B13"/>
    <mergeCell ref="A24:B24"/>
    <mergeCell ref="F24:G24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1"/>
  <sheetViews>
    <sheetView tabSelected="1" view="pageBreakPreview" zoomScaleSheetLayoutView="10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1" sqref="V31"/>
    </sheetView>
  </sheetViews>
  <sheetFormatPr defaultColWidth="9.00390625" defaultRowHeight="12.75"/>
  <cols>
    <col min="1" max="1" width="46.50390625" style="0" customWidth="1"/>
    <col min="2" max="2" width="19.50390625" style="0" customWidth="1"/>
    <col min="3" max="3" width="20.625" style="0" customWidth="1"/>
    <col min="4" max="4" width="18.50390625" style="0" customWidth="1"/>
    <col min="5" max="7" width="16.50390625" style="0" customWidth="1"/>
    <col min="8" max="8" width="18.125" style="0" customWidth="1"/>
    <col min="9" max="14" width="16.50390625" style="0" hidden="1" customWidth="1"/>
    <col min="15" max="18" width="16.50390625" style="0" customWidth="1"/>
    <col min="19" max="19" width="16.50390625" style="59" customWidth="1"/>
    <col min="22" max="22" width="15.00390625" style="0" bestFit="1" customWidth="1"/>
  </cols>
  <sheetData>
    <row r="1" spans="1:19" ht="34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24"/>
      <c r="S1" s="24"/>
    </row>
    <row r="3" spans="1:19" ht="12.75" customHeight="1">
      <c r="A3" s="63" t="s">
        <v>0</v>
      </c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31</v>
      </c>
      <c r="P3" s="52" t="s">
        <v>32</v>
      </c>
      <c r="Q3" s="52" t="s">
        <v>33</v>
      </c>
      <c r="R3" s="52" t="s">
        <v>34</v>
      </c>
      <c r="S3" s="52" t="s">
        <v>35</v>
      </c>
    </row>
    <row r="4" spans="1:19" ht="26.25">
      <c r="A4" s="63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55" t="s">
        <v>1</v>
      </c>
    </row>
    <row r="5" spans="1:19" ht="28.5" customHeight="1">
      <c r="A5" s="65" t="s">
        <v>39</v>
      </c>
      <c r="B5" s="6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6"/>
    </row>
    <row r="6" spans="1:19" ht="12.75">
      <c r="A6" s="3" t="s">
        <v>2</v>
      </c>
      <c r="B6" s="17">
        <f aca="true" t="shared" si="0" ref="B6:G6">SUM(B7:B11)</f>
        <v>237953.036</v>
      </c>
      <c r="C6" s="17">
        <f t="shared" si="0"/>
        <v>214194.846</v>
      </c>
      <c r="D6" s="17">
        <f t="shared" si="0"/>
        <v>234318.49899999998</v>
      </c>
      <c r="E6" s="17">
        <f t="shared" si="0"/>
        <v>202391.68100000004</v>
      </c>
      <c r="F6" s="17">
        <f t="shared" si="0"/>
        <v>215941.71800000002</v>
      </c>
      <c r="G6" s="17">
        <f t="shared" si="0"/>
        <v>208435.66199999998</v>
      </c>
      <c r="H6" s="17">
        <f>SUM(H7:H11)</f>
        <v>204851.305</v>
      </c>
      <c r="I6" s="17">
        <f aca="true" t="shared" si="1" ref="I6:N6">SUM(I7:I11)</f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>SUM(O7:O11)</f>
        <v>209594.536</v>
      </c>
      <c r="P6" s="17">
        <f>SUM(P7:P11)</f>
        <v>203073.615</v>
      </c>
      <c r="Q6" s="17">
        <f>SUM(Q7:Q11)</f>
        <v>214403.541</v>
      </c>
      <c r="R6" s="17">
        <f>SUM(R7:R11)</f>
        <v>218445.914</v>
      </c>
      <c r="S6" s="17">
        <f>SUM(S7:S11)</f>
        <v>231733.266</v>
      </c>
    </row>
    <row r="7" spans="1:19" ht="12.75">
      <c r="A7" s="4" t="s">
        <v>3</v>
      </c>
      <c r="B7" s="49">
        <v>235926.26</v>
      </c>
      <c r="C7" s="49">
        <v>212132.799</v>
      </c>
      <c r="D7" s="49">
        <v>232372.315</v>
      </c>
      <c r="E7" s="49">
        <v>200903.488</v>
      </c>
      <c r="F7" s="49">
        <v>214739.873</v>
      </c>
      <c r="G7" s="49">
        <v>207444.813</v>
      </c>
      <c r="H7" s="49">
        <v>204052.039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208685.711</v>
      </c>
      <c r="P7" s="49">
        <v>201957.262</v>
      </c>
      <c r="Q7" s="49">
        <v>212809.179</v>
      </c>
      <c r="R7" s="49">
        <v>216707.273</v>
      </c>
      <c r="S7" s="49">
        <v>229686.93</v>
      </c>
    </row>
    <row r="8" spans="1:19" ht="12.75">
      <c r="A8" s="4" t="s">
        <v>4</v>
      </c>
      <c r="B8" s="49">
        <v>464.452</v>
      </c>
      <c r="C8" s="49">
        <v>434.65000000000003</v>
      </c>
      <c r="D8" s="49">
        <v>459.21</v>
      </c>
      <c r="E8" s="49">
        <v>373.31399999999996</v>
      </c>
      <c r="F8" s="49">
        <v>299.573</v>
      </c>
      <c r="G8" s="49">
        <v>252.607</v>
      </c>
      <c r="H8" s="49">
        <v>225.899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247.183</v>
      </c>
      <c r="P8" s="49">
        <v>263.364</v>
      </c>
      <c r="Q8" s="49">
        <v>359.842</v>
      </c>
      <c r="R8" s="49">
        <v>400.16</v>
      </c>
      <c r="S8" s="49">
        <v>452.991</v>
      </c>
    </row>
    <row r="9" spans="1:19" ht="12.75">
      <c r="A9" s="4" t="s">
        <v>5</v>
      </c>
      <c r="B9" s="49">
        <v>1206.128</v>
      </c>
      <c r="C9" s="49">
        <v>1163.722</v>
      </c>
      <c r="D9" s="49">
        <v>1115.392</v>
      </c>
      <c r="E9" s="49">
        <v>929.646</v>
      </c>
      <c r="F9" s="49">
        <v>756.445</v>
      </c>
      <c r="G9" s="49">
        <v>607.082</v>
      </c>
      <c r="H9" s="49">
        <v>497.221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561.745</v>
      </c>
      <c r="P9" s="49">
        <v>730.964</v>
      </c>
      <c r="Q9" s="49">
        <v>1005.895</v>
      </c>
      <c r="R9" s="49">
        <v>1114.848</v>
      </c>
      <c r="S9" s="49">
        <v>1362.135</v>
      </c>
    </row>
    <row r="10" spans="1:19" ht="12.75">
      <c r="A10" s="4" t="s">
        <v>6</v>
      </c>
      <c r="B10" s="49">
        <v>215.81</v>
      </c>
      <c r="C10" s="49">
        <v>332.065</v>
      </c>
      <c r="D10" s="49">
        <v>239.002</v>
      </c>
      <c r="E10" s="49">
        <v>180.624</v>
      </c>
      <c r="F10" s="49">
        <v>141.828</v>
      </c>
      <c r="G10" s="49">
        <v>126.684</v>
      </c>
      <c r="H10" s="49">
        <v>72.913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96.044</v>
      </c>
      <c r="P10" s="49">
        <v>117.237</v>
      </c>
      <c r="Q10" s="49">
        <v>223.617</v>
      </c>
      <c r="R10" s="49">
        <v>218.474</v>
      </c>
      <c r="S10" s="49">
        <v>225.383</v>
      </c>
    </row>
    <row r="11" spans="1:19" ht="12.75">
      <c r="A11" s="4" t="s">
        <v>9</v>
      </c>
      <c r="B11" s="48">
        <v>140.386</v>
      </c>
      <c r="C11" s="48">
        <v>131.60999999999999</v>
      </c>
      <c r="D11" s="48">
        <v>132.58</v>
      </c>
      <c r="E11" s="48">
        <v>4.609</v>
      </c>
      <c r="F11" s="48">
        <v>3.999</v>
      </c>
      <c r="G11" s="48">
        <v>4.476</v>
      </c>
      <c r="H11" s="48">
        <v>3.233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3.853</v>
      </c>
      <c r="P11" s="48">
        <v>4.788</v>
      </c>
      <c r="Q11" s="48">
        <v>5.008</v>
      </c>
      <c r="R11" s="48">
        <v>5.159</v>
      </c>
      <c r="S11" s="48">
        <v>5.827</v>
      </c>
    </row>
    <row r="12" spans="1:19" ht="25.5" customHeight="1">
      <c r="A12" s="5" t="s">
        <v>8</v>
      </c>
      <c r="B12" s="17">
        <v>0.388</v>
      </c>
      <c r="C12" s="17">
        <v>0.188</v>
      </c>
      <c r="D12" s="17">
        <v>0.22</v>
      </c>
      <c r="E12" s="17">
        <v>0.202</v>
      </c>
      <c r="F12" s="17">
        <v>0.485</v>
      </c>
      <c r="G12" s="17">
        <v>0.372</v>
      </c>
      <c r="H12" s="17">
        <v>0.225</v>
      </c>
      <c r="I12" s="17">
        <v>7</v>
      </c>
      <c r="J12" s="17">
        <v>8</v>
      </c>
      <c r="K12" s="17">
        <v>9</v>
      </c>
      <c r="L12" s="17">
        <v>10</v>
      </c>
      <c r="M12" s="17">
        <v>11</v>
      </c>
      <c r="N12" s="17">
        <v>12</v>
      </c>
      <c r="O12" s="17">
        <v>0.32</v>
      </c>
      <c r="P12" s="17">
        <v>0.309</v>
      </c>
      <c r="Q12" s="17">
        <v>0.421</v>
      </c>
      <c r="R12" s="17">
        <v>0.264</v>
      </c>
      <c r="S12" s="17">
        <v>0.232</v>
      </c>
    </row>
    <row r="13" spans="1:22" ht="27" customHeight="1">
      <c r="A13" s="5" t="s">
        <v>21</v>
      </c>
      <c r="B13" s="17">
        <f>SUM(B7:B12)</f>
        <v>237953.424</v>
      </c>
      <c r="C13" s="17">
        <f>SUM(C7:C12)</f>
        <v>214195.03399999999</v>
      </c>
      <c r="D13" s="17">
        <f aca="true" t="shared" si="2" ref="D13:P13">SUM(D7:D12)</f>
        <v>234318.71899999998</v>
      </c>
      <c r="E13" s="17">
        <f t="shared" si="2"/>
        <v>202391.88300000003</v>
      </c>
      <c r="F13" s="17">
        <f t="shared" si="2"/>
        <v>215942.203</v>
      </c>
      <c r="G13" s="17">
        <f t="shared" si="2"/>
        <v>208436.03399999999</v>
      </c>
      <c r="H13" s="17">
        <f t="shared" si="2"/>
        <v>204851.53</v>
      </c>
      <c r="I13" s="17">
        <f t="shared" si="2"/>
        <v>7</v>
      </c>
      <c r="J13" s="17">
        <f t="shared" si="2"/>
        <v>8</v>
      </c>
      <c r="K13" s="17">
        <f t="shared" si="2"/>
        <v>9</v>
      </c>
      <c r="L13" s="17">
        <f t="shared" si="2"/>
        <v>10</v>
      </c>
      <c r="M13" s="17">
        <f t="shared" si="2"/>
        <v>11</v>
      </c>
      <c r="N13" s="17">
        <f t="shared" si="2"/>
        <v>12</v>
      </c>
      <c r="O13" s="17">
        <f t="shared" si="2"/>
        <v>209594.856</v>
      </c>
      <c r="P13" s="17">
        <f t="shared" si="2"/>
        <v>203073.924</v>
      </c>
      <c r="Q13" s="17">
        <f>SUM(Q7:Q12)</f>
        <v>214403.962</v>
      </c>
      <c r="R13" s="17">
        <f>SUM(R7:R12)</f>
        <v>218446.17799999999</v>
      </c>
      <c r="S13" s="17">
        <f>SUM(S7:S12)</f>
        <v>231733.498</v>
      </c>
      <c r="V13" s="14"/>
    </row>
    <row r="14" spans="1:19" ht="29.25" customHeight="1">
      <c r="A14" s="65" t="s">
        <v>40</v>
      </c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7"/>
    </row>
    <row r="15" spans="1:19" ht="12.75">
      <c r="A15" s="3" t="s">
        <v>2</v>
      </c>
      <c r="B15" s="27">
        <f aca="true" t="shared" si="3" ref="B15:G15">SUM(B16:B20)</f>
        <v>7365.513999999999</v>
      </c>
      <c r="C15" s="27">
        <f t="shared" si="3"/>
        <v>5603.092</v>
      </c>
      <c r="D15" s="27">
        <f t="shared" si="3"/>
        <v>6914.272</v>
      </c>
      <c r="E15" s="27">
        <f t="shared" si="3"/>
        <v>5267.406000000001</v>
      </c>
      <c r="F15" s="27">
        <f t="shared" si="3"/>
        <v>4582.468</v>
      </c>
      <c r="G15" s="27">
        <f t="shared" si="3"/>
        <v>3494.839</v>
      </c>
      <c r="H15" s="27">
        <f aca="true" t="shared" si="4" ref="H15:N15">SUM(H16:H20)</f>
        <v>3324.691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>SUM(O16:O20)</f>
        <v>4096.945</v>
      </c>
      <c r="P15" s="27">
        <f>SUM(P16:P20)</f>
        <v>4089.015</v>
      </c>
      <c r="Q15" s="27">
        <f>SUM(Q16:Q20)</f>
        <v>5789.22</v>
      </c>
      <c r="R15" s="27">
        <f>SUM(R16:R20)</f>
        <v>5718.307999999999</v>
      </c>
      <c r="S15" s="27">
        <f>SUM(S16:S20)</f>
        <v>6727.539000000001</v>
      </c>
    </row>
    <row r="16" spans="1:19" ht="12.75">
      <c r="A16" s="4" t="s">
        <v>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5">
        <v>0</v>
      </c>
      <c r="I16" s="25"/>
      <c r="J16" s="25"/>
      <c r="K16" s="25"/>
      <c r="L16" s="25"/>
      <c r="M16" s="25"/>
      <c r="N16" s="25"/>
      <c r="O16" s="26">
        <v>0</v>
      </c>
      <c r="P16" s="26">
        <v>0</v>
      </c>
      <c r="Q16" s="26">
        <v>0</v>
      </c>
      <c r="R16" s="26">
        <v>0</v>
      </c>
      <c r="S16" s="50">
        <v>0</v>
      </c>
    </row>
    <row r="17" spans="1:19" ht="12.75">
      <c r="A17" s="4" t="s">
        <v>4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</row>
    <row r="18" spans="1:19" ht="12.75">
      <c r="A18" s="4" t="s">
        <v>5</v>
      </c>
      <c r="B18" s="48">
        <v>3483.099</v>
      </c>
      <c r="C18" s="48">
        <v>3209.752</v>
      </c>
      <c r="D18" s="48">
        <v>3252.9</v>
      </c>
      <c r="E18" s="48">
        <v>2691.704</v>
      </c>
      <c r="F18" s="48">
        <v>2212.219</v>
      </c>
      <c r="G18" s="48">
        <v>1858.78</v>
      </c>
      <c r="H18" s="48">
        <v>1727.041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1771.055</v>
      </c>
      <c r="P18" s="48">
        <v>2097.036</v>
      </c>
      <c r="Q18" s="48">
        <v>2879.189</v>
      </c>
      <c r="R18" s="48">
        <v>2952.615</v>
      </c>
      <c r="S18" s="48">
        <v>3233.9</v>
      </c>
    </row>
    <row r="19" spans="1:19" ht="12.75">
      <c r="A19" s="4" t="s">
        <v>6</v>
      </c>
      <c r="B19" s="48">
        <v>2404.846</v>
      </c>
      <c r="C19" s="48">
        <v>2247.266</v>
      </c>
      <c r="D19" s="48">
        <v>2043.51</v>
      </c>
      <c r="E19" s="48">
        <v>1728.642</v>
      </c>
      <c r="F19" s="48">
        <v>1505.307</v>
      </c>
      <c r="G19" s="48">
        <v>1413.076</v>
      </c>
      <c r="H19" s="48">
        <v>1168.436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1291.247</v>
      </c>
      <c r="P19" s="48">
        <v>1482.468</v>
      </c>
      <c r="Q19" s="48">
        <v>1871.391</v>
      </c>
      <c r="R19" s="48">
        <v>2080.381</v>
      </c>
      <c r="S19" s="48">
        <v>2314.141</v>
      </c>
    </row>
    <row r="20" spans="1:19" ht="12.75">
      <c r="A20" s="4" t="s">
        <v>9</v>
      </c>
      <c r="B20" s="48">
        <v>1477.569</v>
      </c>
      <c r="C20" s="48">
        <v>146.074</v>
      </c>
      <c r="D20" s="48">
        <v>1617.862</v>
      </c>
      <c r="E20" s="48">
        <v>847.06</v>
      </c>
      <c r="F20" s="48">
        <v>864.942</v>
      </c>
      <c r="G20" s="48">
        <v>222.983</v>
      </c>
      <c r="H20" s="48">
        <v>429.214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1034.643</v>
      </c>
      <c r="P20" s="48">
        <v>509.511</v>
      </c>
      <c r="Q20" s="48">
        <v>1038.64</v>
      </c>
      <c r="R20" s="48">
        <v>685.312</v>
      </c>
      <c r="S20" s="48">
        <v>1179.498</v>
      </c>
    </row>
    <row r="21" spans="1:19" ht="24.75" customHeight="1">
      <c r="A21" s="5" t="s">
        <v>8</v>
      </c>
      <c r="B21" s="27">
        <v>4786.3279999999995</v>
      </c>
      <c r="C21" s="27">
        <v>5333.648</v>
      </c>
      <c r="D21" s="27">
        <v>4360.9400000000005</v>
      </c>
      <c r="E21" s="27">
        <v>4052.5150000000003</v>
      </c>
      <c r="F21" s="27">
        <v>3849.794</v>
      </c>
      <c r="G21" s="27">
        <v>4910.196</v>
      </c>
      <c r="H21" s="27">
        <v>3298.105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3241.107</v>
      </c>
      <c r="P21" s="27">
        <v>4726.639</v>
      </c>
      <c r="Q21" s="27">
        <v>4389.916</v>
      </c>
      <c r="R21" s="27">
        <v>4931.154</v>
      </c>
      <c r="S21" s="27">
        <v>5547.659</v>
      </c>
    </row>
    <row r="22" spans="1:19" ht="26.25">
      <c r="A22" s="5" t="s">
        <v>22</v>
      </c>
      <c r="B22" s="27">
        <f aca="true" t="shared" si="5" ref="B22:G22">SUM(B16:B21)</f>
        <v>12151.841999999999</v>
      </c>
      <c r="C22" s="27">
        <f t="shared" si="5"/>
        <v>10936.74</v>
      </c>
      <c r="D22" s="27">
        <f t="shared" si="5"/>
        <v>11275.212</v>
      </c>
      <c r="E22" s="27">
        <f t="shared" si="5"/>
        <v>9319.921000000002</v>
      </c>
      <c r="F22" s="27">
        <f t="shared" si="5"/>
        <v>8432.261999999999</v>
      </c>
      <c r="G22" s="27">
        <f t="shared" si="5"/>
        <v>8405.035</v>
      </c>
      <c r="H22" s="27">
        <f aca="true" t="shared" si="6" ref="H22:S22">SUM(H16:H21)</f>
        <v>6622.796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0</v>
      </c>
      <c r="N22" s="27">
        <f t="shared" si="6"/>
        <v>0</v>
      </c>
      <c r="O22" s="27">
        <f t="shared" si="6"/>
        <v>7338.052</v>
      </c>
      <c r="P22" s="27">
        <f t="shared" si="6"/>
        <v>8815.654</v>
      </c>
      <c r="Q22" s="27">
        <f t="shared" si="6"/>
        <v>10179.136</v>
      </c>
      <c r="R22" s="27">
        <f t="shared" si="6"/>
        <v>10649.462</v>
      </c>
      <c r="S22" s="27">
        <f t="shared" si="6"/>
        <v>12275.198</v>
      </c>
    </row>
    <row r="23" spans="1:19" ht="26.25">
      <c r="A23" s="54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7"/>
    </row>
    <row r="24" spans="1:19" ht="12.75">
      <c r="A24" s="3" t="s">
        <v>2</v>
      </c>
      <c r="B24" s="17">
        <f>SUM(B25:B29)</f>
        <v>3.687</v>
      </c>
      <c r="C24" s="17">
        <f>SUM(C25:C29)</f>
        <v>3.542</v>
      </c>
      <c r="D24" s="17">
        <f>SUM(D25:D29)</f>
        <v>3.649</v>
      </c>
      <c r="E24" s="17">
        <f>SUM(E25:E29)</f>
        <v>2.188</v>
      </c>
      <c r="F24" s="17">
        <f>SUM(F25:F29)</f>
        <v>1.26</v>
      </c>
      <c r="G24" s="17">
        <f aca="true" t="shared" si="7" ref="G24:N24">SUM(G25:G29)</f>
        <v>0.69</v>
      </c>
      <c r="H24" s="17">
        <f>SUM(H25:H29)</f>
        <v>0.247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>SUM(O25:O29)</f>
        <v>0.524</v>
      </c>
      <c r="P24" s="17">
        <f>SUM(P25:P29)</f>
        <v>1.088</v>
      </c>
      <c r="Q24" s="17">
        <f>SUM(Q25:Q29)</f>
        <v>2.275</v>
      </c>
      <c r="R24" s="17">
        <f>SUM(R25:R29)</f>
        <v>2.793</v>
      </c>
      <c r="S24" s="17">
        <f>SUM(S25:S29)</f>
        <v>2.944</v>
      </c>
    </row>
    <row r="25" spans="1:19" ht="12.75">
      <c r="A25" s="4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/>
      <c r="J25" s="19"/>
      <c r="K25" s="19"/>
      <c r="L25" s="19"/>
      <c r="M25" s="19"/>
      <c r="N25" s="19"/>
      <c r="O25" s="19">
        <v>0</v>
      </c>
      <c r="P25" s="19">
        <v>0</v>
      </c>
      <c r="Q25" s="19">
        <v>0</v>
      </c>
      <c r="R25" s="19">
        <v>0</v>
      </c>
      <c r="S25" s="58">
        <v>0</v>
      </c>
    </row>
    <row r="26" spans="1:19" ht="12.75">
      <c r="A26" s="4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/>
      <c r="J26" s="19"/>
      <c r="K26" s="19"/>
      <c r="L26" s="19"/>
      <c r="M26" s="19"/>
      <c r="N26" s="19"/>
      <c r="O26" s="19">
        <v>0</v>
      </c>
      <c r="P26" s="19">
        <v>0</v>
      </c>
      <c r="Q26" s="19">
        <v>0</v>
      </c>
      <c r="R26" s="19">
        <v>0</v>
      </c>
      <c r="S26" s="58">
        <v>0</v>
      </c>
    </row>
    <row r="27" spans="1:19" ht="12.75">
      <c r="A27" s="4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/>
      <c r="J27" s="19"/>
      <c r="K27" s="19"/>
      <c r="L27" s="19"/>
      <c r="M27" s="19"/>
      <c r="N27" s="19"/>
      <c r="O27" s="19">
        <v>0</v>
      </c>
      <c r="P27" s="19">
        <v>0</v>
      </c>
      <c r="Q27" s="19">
        <v>0</v>
      </c>
      <c r="R27" s="19">
        <v>0</v>
      </c>
      <c r="S27" s="58">
        <v>0</v>
      </c>
    </row>
    <row r="28" spans="1:19" ht="12.75">
      <c r="A28" s="4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/>
      <c r="J28" s="19"/>
      <c r="K28" s="19"/>
      <c r="L28" s="19"/>
      <c r="M28" s="19"/>
      <c r="N28" s="19"/>
      <c r="O28" s="19">
        <v>0</v>
      </c>
      <c r="P28" s="19">
        <v>0</v>
      </c>
      <c r="Q28" s="19">
        <v>0</v>
      </c>
      <c r="R28" s="19">
        <v>0</v>
      </c>
      <c r="S28" s="58">
        <v>0</v>
      </c>
    </row>
    <row r="29" spans="1:19" ht="12.75">
      <c r="A29" s="4" t="s">
        <v>9</v>
      </c>
      <c r="B29" s="49">
        <v>3.687</v>
      </c>
      <c r="C29" s="49">
        <v>3.542</v>
      </c>
      <c r="D29" s="49">
        <v>3.649</v>
      </c>
      <c r="E29" s="49">
        <v>2.188</v>
      </c>
      <c r="F29" s="49">
        <v>1.26</v>
      </c>
      <c r="G29" s="49">
        <v>0.69</v>
      </c>
      <c r="H29" s="49">
        <v>0.247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0.524</v>
      </c>
      <c r="P29" s="49">
        <v>1.088</v>
      </c>
      <c r="Q29" s="49">
        <v>2.275</v>
      </c>
      <c r="R29" s="49">
        <v>2.793</v>
      </c>
      <c r="S29" s="49">
        <v>2.944</v>
      </c>
    </row>
    <row r="30" spans="1:19" ht="24" customHeight="1">
      <c r="A30" s="5" t="s">
        <v>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/>
      <c r="J30" s="17"/>
      <c r="K30" s="17"/>
      <c r="L30" s="17"/>
      <c r="M30" s="17"/>
      <c r="N30" s="17"/>
      <c r="O30" s="17">
        <v>0</v>
      </c>
      <c r="P30" s="17">
        <v>0</v>
      </c>
      <c r="Q30" s="17">
        <v>0</v>
      </c>
      <c r="R30" s="17">
        <v>0</v>
      </c>
      <c r="S30" s="17">
        <v>0</v>
      </c>
    </row>
    <row r="31" spans="1:19" ht="12.75">
      <c r="A31" s="5" t="s">
        <v>37</v>
      </c>
      <c r="B31" s="17">
        <f aca="true" t="shared" si="8" ref="B31:S31">SUM(B25:B30)</f>
        <v>3.687</v>
      </c>
      <c r="C31" s="17">
        <f t="shared" si="8"/>
        <v>3.542</v>
      </c>
      <c r="D31" s="17">
        <f t="shared" si="8"/>
        <v>3.649</v>
      </c>
      <c r="E31" s="17">
        <f t="shared" si="8"/>
        <v>2.188</v>
      </c>
      <c r="F31" s="17">
        <f t="shared" si="8"/>
        <v>1.26</v>
      </c>
      <c r="G31" s="17">
        <f t="shared" si="8"/>
        <v>0.69</v>
      </c>
      <c r="H31" s="17">
        <f t="shared" si="8"/>
        <v>0.247</v>
      </c>
      <c r="I31" s="17">
        <f t="shared" si="8"/>
        <v>0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17">
        <f t="shared" si="8"/>
        <v>0</v>
      </c>
      <c r="N31" s="17">
        <f t="shared" si="8"/>
        <v>0</v>
      </c>
      <c r="O31" s="17">
        <f t="shared" si="8"/>
        <v>0.524</v>
      </c>
      <c r="P31" s="17">
        <f t="shared" si="8"/>
        <v>1.088</v>
      </c>
      <c r="Q31" s="17">
        <f t="shared" si="8"/>
        <v>2.275</v>
      </c>
      <c r="R31" s="17">
        <f t="shared" si="8"/>
        <v>2.793</v>
      </c>
      <c r="S31" s="17">
        <f t="shared" si="8"/>
        <v>2.944</v>
      </c>
    </row>
    <row r="32" spans="1:19" ht="12.75">
      <c r="A32" s="6" t="s">
        <v>13</v>
      </c>
      <c r="B32" s="22">
        <f>B13+B22+B31</f>
        <v>250108.953</v>
      </c>
      <c r="C32" s="22">
        <f>C13+C22+C31</f>
        <v>225135.31599999996</v>
      </c>
      <c r="D32" s="22">
        <f>D13+D22+D31</f>
        <v>245597.58</v>
      </c>
      <c r="E32" s="22">
        <f>E13+E22+E31</f>
        <v>211713.99200000003</v>
      </c>
      <c r="F32" s="22">
        <f>F13+F22+F31</f>
        <v>224375.725</v>
      </c>
      <c r="G32" s="22">
        <f aca="true" t="shared" si="9" ref="G32:N32">G13+G22+G31</f>
        <v>216841.759</v>
      </c>
      <c r="H32" s="22">
        <f>H13+H22+H31</f>
        <v>211474.573</v>
      </c>
      <c r="I32" s="22">
        <f t="shared" si="9"/>
        <v>7</v>
      </c>
      <c r="J32" s="22">
        <f t="shared" si="9"/>
        <v>8</v>
      </c>
      <c r="K32" s="22">
        <f t="shared" si="9"/>
        <v>9</v>
      </c>
      <c r="L32" s="22">
        <f t="shared" si="9"/>
        <v>10</v>
      </c>
      <c r="M32" s="22">
        <f t="shared" si="9"/>
        <v>11</v>
      </c>
      <c r="N32" s="22">
        <f t="shared" si="9"/>
        <v>12</v>
      </c>
      <c r="O32" s="22">
        <f>O13+O22+O31</f>
        <v>216933.432</v>
      </c>
      <c r="P32" s="22">
        <f>P13+P22+P31</f>
        <v>211890.666</v>
      </c>
      <c r="Q32" s="22">
        <f>Q13+Q22+Q31</f>
        <v>224585.373</v>
      </c>
      <c r="R32" s="22">
        <f>R13+R22+R31</f>
        <v>229098.433</v>
      </c>
      <c r="S32" s="22">
        <f>S13+S22+S31</f>
        <v>244011.63999999998</v>
      </c>
    </row>
    <row r="33" spans="1:19" ht="12.75">
      <c r="A33" s="7" t="s">
        <v>7</v>
      </c>
      <c r="B33" s="23">
        <f>B12+B21</f>
        <v>4786.715999999999</v>
      </c>
      <c r="C33" s="23">
        <f>C12+C21</f>
        <v>5333.836</v>
      </c>
      <c r="D33" s="23">
        <f>D12+D21</f>
        <v>4361.160000000001</v>
      </c>
      <c r="E33" s="23">
        <f>E12+E21</f>
        <v>4052.7170000000006</v>
      </c>
      <c r="F33" s="23">
        <f>F12+F21</f>
        <v>3850.279</v>
      </c>
      <c r="G33" s="23">
        <f aca="true" t="shared" si="10" ref="G33:N33">G12+G21</f>
        <v>4910.568</v>
      </c>
      <c r="H33" s="23">
        <f>H12+H21</f>
        <v>3298.33</v>
      </c>
      <c r="I33" s="23">
        <f t="shared" si="10"/>
        <v>7</v>
      </c>
      <c r="J33" s="23">
        <f t="shared" si="10"/>
        <v>8</v>
      </c>
      <c r="K33" s="23">
        <f t="shared" si="10"/>
        <v>9</v>
      </c>
      <c r="L33" s="23">
        <f t="shared" si="10"/>
        <v>10</v>
      </c>
      <c r="M33" s="23">
        <f t="shared" si="10"/>
        <v>11</v>
      </c>
      <c r="N33" s="23">
        <f t="shared" si="10"/>
        <v>12</v>
      </c>
      <c r="O33" s="23">
        <f>O12+O21</f>
        <v>3241.427</v>
      </c>
      <c r="P33" s="23">
        <f>P12+P21</f>
        <v>4726.948</v>
      </c>
      <c r="Q33" s="23">
        <f>Q12+Q21</f>
        <v>4390.337</v>
      </c>
      <c r="R33" s="23">
        <f>R12+R21</f>
        <v>4931.418000000001</v>
      </c>
      <c r="S33" s="23">
        <f>S12+S21</f>
        <v>5547.891</v>
      </c>
    </row>
    <row r="34" spans="1:19" ht="35.25" customHeight="1">
      <c r="A34" s="20" t="s">
        <v>12</v>
      </c>
      <c r="B34" s="31"/>
      <c r="C34" s="34" t="s">
        <v>42</v>
      </c>
      <c r="D34" s="47"/>
      <c r="F34" s="16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3"/>
    </row>
    <row r="35" spans="1:8" ht="33" customHeight="1" hidden="1">
      <c r="A35" s="67" t="s">
        <v>12</v>
      </c>
      <c r="B35" s="67"/>
      <c r="C35" s="18"/>
      <c r="D35" s="15"/>
      <c r="F35" s="68" t="s">
        <v>11</v>
      </c>
      <c r="G35" s="68"/>
      <c r="H35" s="68"/>
    </row>
    <row r="37" ht="12.75">
      <c r="B37" s="10"/>
    </row>
    <row r="38" ht="12.75">
      <c r="F38" t="s">
        <v>14</v>
      </c>
    </row>
    <row r="39" spans="2:19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 t="s">
        <v>14</v>
      </c>
      <c r="N39" s="10"/>
      <c r="O39" s="10"/>
      <c r="P39" s="10"/>
      <c r="Q39" s="10"/>
      <c r="R39" s="10"/>
      <c r="S39" s="60"/>
    </row>
    <row r="41" ht="12.75">
      <c r="M41" t="s">
        <v>14</v>
      </c>
    </row>
  </sheetData>
  <sheetProtection/>
  <mergeCells count="6">
    <mergeCell ref="A1:Q1"/>
    <mergeCell ref="A3:A4"/>
    <mergeCell ref="A5:B5"/>
    <mergeCell ref="A14:B14"/>
    <mergeCell ref="A35:B35"/>
    <mergeCell ref="F35:H3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Л.Ю.</cp:lastModifiedBy>
  <cp:lastPrinted>2019-01-11T09:09:00Z</cp:lastPrinted>
  <dcterms:created xsi:type="dcterms:W3CDTF">2009-10-22T06:15:03Z</dcterms:created>
  <dcterms:modified xsi:type="dcterms:W3CDTF">2019-01-11T09:09:15Z</dcterms:modified>
  <cp:category/>
  <cp:version/>
  <cp:contentType/>
  <cp:contentStatus/>
</cp:coreProperties>
</file>