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4148" windowHeight="10800" tabRatio="563" activeTab="0"/>
  </bookViews>
  <sheets>
    <sheet name="Мощность 2022" sheetId="1" r:id="rId1"/>
    <sheet name="Эл. энергия 202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'Мощность 2022'!$A$1:$M$17</definedName>
    <definedName name="_xlnm.Print_Area" localSheetId="1">'Эл. энергия 2022'!$A$1:$M$52</definedName>
  </definedNames>
  <calcPr fullCalcOnLoad="1"/>
</workbook>
</file>

<file path=xl/sharedStrings.xml><?xml version="1.0" encoding="utf-8"?>
<sst xmlns="http://schemas.openxmlformats.org/spreadsheetml/2006/main" count="116" uniqueCount="41">
  <si>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</si>
  <si>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</si>
  <si>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</si>
  <si>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</si>
  <si>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</si>
  <si>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</si>
  <si>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</si>
  <si>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</si>
  <si>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</si>
  <si>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</si>
  <si>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</si>
  <si>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</si>
  <si>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</si>
  <si>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</si>
  <si>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</si>
  <si>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ИТОГО по сетям АО "Мончегорские электрические сети"</t>
  </si>
  <si>
    <t>ИТОГО по сетям АО "Оборонэнерго"</t>
  </si>
  <si>
    <t>3. Отпущено потребителям электроэнергии по сетям АО "Оборонэнерго"</t>
  </si>
  <si>
    <t>2. Отпущено потребителям электроэнергии по сетям АО "Мончегорские электрические сети"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</si>
  <si>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</si>
  <si>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</si>
  <si>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</si>
  <si>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</si>
  <si>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</si>
  <si>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</si>
  <si>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</si>
  <si>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</si>
  <si>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</si>
  <si>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</si>
  <si>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</si>
  <si>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</si>
  <si>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4. Отпущено потребителям электроэнергии по сетям АО "Мурманэнергосбыт"</t>
  </si>
  <si>
    <t>ИТОГО по сетям АО "Мурманэнергосбыт"</t>
  </si>
  <si>
    <t>2. Отпущено потребителям электроэнергии по сетям АО "Кольская ГМК"</t>
  </si>
  <si>
    <t>ИТОГО по сетям АО "Кольская ГМК"</t>
  </si>
  <si>
    <t>2. Полезный отпуск конечным потребителям</t>
  </si>
  <si>
    <r>
  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
 </t>
    </r>
    <r>
      <rPr>
        <b/>
        <u val="single"/>
        <sz val="12"/>
        <rFont val="Arial Cyr"/>
        <family val="0"/>
      </rPr>
      <t>за 2022 г.</t>
    </r>
    <r>
      <rPr>
        <b/>
        <sz val="12"/>
        <rFont val="Arial Cyr"/>
        <family val="0"/>
      </rPr>
      <t xml:space="preserve"> 
(п. 45-г ПП РФ от 21.01.2004 №24, в ред. от 30.01.2019) </t>
    </r>
  </si>
  <si>
    <r>
  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
</t>
    </r>
    <r>
      <rPr>
        <b/>
        <u val="single"/>
        <sz val="12"/>
        <rFont val="Arial Cyr"/>
        <family val="0"/>
      </rPr>
      <t xml:space="preserve"> за  2022 г. </t>
    </r>
    <r>
      <rPr>
        <b/>
        <sz val="12"/>
        <rFont val="Arial Cyr"/>
        <family val="0"/>
      </rPr>
      <t xml:space="preserve">
(п. 45-г ПП РФ от 21.01.2004 №24, в ред. от 30.01.2019) </t>
    </r>
  </si>
  <si>
    <t>1. Отпущено потребителям электроэнергии по сетям Мурманского филиала ПАО "Россети Северо-Запад"</t>
  </si>
  <si>
    <t>ИТОГО по сетям Мурманского филиала ПАО "Россети Северо-Запад"</t>
  </si>
  <si>
    <t>ИТОГО по сетям  Мурманского филиала ПАО "Россети Северо-Запад"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</si>
</sst>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  <numFmt numFmtId="178" formatCode="#,##0.00000"/>
    <numFmt numFmtId="179" formatCode="#,##0.000000"/>
    <numFmt numFmtId="180" formatCode="#,##0.000_ ;[Red]\-#,##0.000\ "/>
    <numFmt numFmtId="181" formatCode="#,##0.000;[Red]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0" xfId="0" applyNumberForma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43" fillId="0" borderId="0" xfId="0" applyFont="1" applyAlignment="1">
      <alignment/>
    </xf>
    <xf numFmtId="175" fontId="5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3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5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175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3" fillId="0" borderId="17" xfId="0" applyFont="1" applyBorder="1" applyAlignment="1">
      <alignment/>
    </xf>
    <xf numFmtId="175" fontId="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75" fontId="0" fillId="0" borderId="16" xfId="0" applyNumberFormat="1" applyBorder="1" applyAlignment="1">
      <alignment/>
    </xf>
    <xf numFmtId="0" fontId="3" fillId="0" borderId="17" xfId="0" applyFont="1" applyBorder="1" applyAlignment="1">
      <alignment wrapText="1"/>
    </xf>
    <xf numFmtId="175" fontId="3" fillId="0" borderId="16" xfId="0" applyNumberFormat="1" applyFont="1" applyBorder="1" applyAlignment="1">
      <alignment horizontal="center"/>
    </xf>
    <xf numFmtId="0" fontId="3" fillId="32" borderId="17" xfId="0" applyFont="1" applyFill="1" applyBorder="1" applyAlignment="1">
      <alignment horizontal="left" wrapText="1"/>
    </xf>
    <xf numFmtId="175" fontId="3" fillId="32" borderId="16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right"/>
    </xf>
    <xf numFmtId="175" fontId="5" fillId="32" borderId="19" xfId="0" applyNumberFormat="1" applyFont="1" applyFill="1" applyBorder="1" applyAlignment="1">
      <alignment/>
    </xf>
    <xf numFmtId="175" fontId="5" fillId="32" borderId="20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5" fontId="0" fillId="0" borderId="0" xfId="0" applyNumberFormat="1" applyBorder="1" applyAlignment="1">
      <alignment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left" wrapText="1"/>
    </xf>
    <xf numFmtId="0" fontId="3" fillId="32" borderId="2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1%20&#1103;&#1085;&#1074;&#1072;&#1088;&#1100;\&#1055;&#1088;&#1086;&#1076;&#1072;&#1078;&#1072;%20&#1087;&#1086;%20&#1043;&#1058;&#1055;\&#1071;&#1085;&#1074;&#1072;&#1088;&#1100;%202022%20&#1043;&#1058;&#1055;%20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2\10%20&#1086;&#1082;&#1090;&#1103;&#1073;&#1088;&#1100;\&#1055;&#1088;&#1086;&#1076;&#1072;&#1078;&#1072;%20&#1087;&#1086;%20&#1043;&#1058;&#1055;\&#1054;&#1082;&#1090;&#1103;&#1073;&#1088;&#1100;%202022%20&#1043;&#1058;&#1055;%201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2\11%20&#1085;&#1086;&#1103;&#1073;&#1088;&#1100;\&#1055;&#1088;&#1086;&#1076;&#1072;&#1078;&#1072;%20&#1087;&#1086;%20&#1043;&#1058;&#1055;\&#1053;&#1086;&#1103;&#1073;&#1088;&#1100;%202022%20&#1043;&#1058;&#1055;%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12%20&#1076;&#1077;&#1082;&#1072;&#1073;&#1088;&#1100;\&#1055;&#1088;&#1086;&#1076;&#1072;&#1078;&#1072;%20&#1087;&#1086;%20&#1043;&#1058;&#1055;\&#1044;&#1077;&#1082;&#1072;&#1073;&#1088;&#1100;%202022%20&#1043;&#1058;&#1055;%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2%20&#1092;&#1077;&#1074;&#1088;&#1072;&#1083;&#1100;\&#1055;&#1088;&#1086;&#1076;&#1072;&#1078;&#1072;%20&#1087;&#1086;%20&#1043;&#1058;&#1055;\&#1060;&#1077;&#1074;&#1088;&#1072;&#1083;&#1100;%202022%20&#1043;&#1058;&#1055;%20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2\03%20&#1084;&#1072;&#1088;&#1090;\&#1055;&#1088;&#1086;&#1076;&#1072;&#1078;&#1072;%20&#1087;&#1086;%20&#1043;&#1058;&#1055;\&#1052;&#1072;&#1088;&#1090;%202022%20&#1043;&#1058;&#1055;%200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4%20&#1072;&#1087;&#1088;&#1077;&#1083;&#1100;\&#1055;&#1088;&#1086;&#1076;&#1072;&#1078;&#1072;%20&#1087;&#1086;%20&#1043;&#1058;&#1055;\&#1040;&#1087;&#1088;&#1077;&#1083;&#1100;%202022%20&#1043;&#1058;&#1055;%20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5%20&#1084;&#1072;&#1081;\&#1055;&#1088;&#1086;&#1076;&#1072;&#1078;&#1072;%20&#1087;&#1086;%20&#1043;&#1058;&#1055;\&#1052;&#1072;&#1081;%202022%20&#1043;&#1058;&#1055;%200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6%20&#1080;&#1102;&#1085;&#1100;\&#1055;&#1088;&#1086;&#1076;&#1072;&#1078;&#1072;%20&#1087;&#1086;%20&#1043;&#1058;&#1055;\&#1048;&#1102;&#1085;&#1100;%202022%20&#1043;&#1058;&#1055;%200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7%20&#1080;&#1102;&#1083;&#1100;\&#1055;&#1088;&#1086;&#1076;&#1072;&#1078;&#1072;%20&#1087;&#1086;%20&#1043;&#1058;&#1055;\&#1048;&#1102;&#1083;&#1100;%202022%20&#1043;&#1058;&#1055;%200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8%20&#1072;&#1074;&#1075;&#1091;&#1089;&#1090;\&#1055;&#1088;&#1086;&#1076;&#1072;&#1078;&#1072;%20&#1087;&#1086;%20&#1043;&#1058;&#1055;\&#1040;&#1074;&#1075;&#1091;&#1089;&#1090;%202022%20&#1043;&#1058;&#1055;%200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2\09%20&#1089;&#1077;&#1085;&#1090;&#1103;&#1073;&#1088;&#1100;\&#1055;&#1088;&#1086;&#1076;&#1072;&#1078;&#1072;%20&#1087;&#1086;%20&#1043;&#1058;&#1055;\&#1057;&#1077;&#1085;&#1090;&#1103;&#1073;&#1088;&#1100;%202022%20&#1043;&#1058;&#1055;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1"/>
      <sheetName val="Расчет объема услуг Россети"/>
      <sheetName val="Ст-ть Россети"/>
      <sheetName val="Рачет аванса Россети за февраль"/>
      <sheetName val="Потери &quot;сверх&quot; СПБ"/>
      <sheetName val="Январь 2022 ГТП 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0"/>
      <sheetName val="Расчет объема услуг Россети"/>
      <sheetName val="Ст-ть Россети"/>
      <sheetName val="Рачет аванс Россети за ноябрь"/>
      <sheetName val="Потери &quot;сверх&quot; СПБ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1"/>
      <sheetName val="Расчет объема услуг Россети"/>
      <sheetName val="Ст-ть Россети"/>
      <sheetName val="Рачет аванс Россети за декабрь"/>
      <sheetName val="Потери &quot;сверх&quot; СПБ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2"/>
      <sheetName val="Расчет объема услуг Россети"/>
      <sheetName val="Ст-ть Россети"/>
      <sheetName val="Рачет аванс Россети за январь"/>
      <sheetName val="Потери &quot;сверх&quot; СП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2"/>
      <sheetName val="Расчет объема услуг Россети"/>
      <sheetName val="Ст-ть Россети"/>
      <sheetName val="Рачет аванса Россети за март"/>
      <sheetName val="Потери &quot;сверх&quot; СП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3"/>
      <sheetName val="Расчет объема услуг Россети"/>
      <sheetName val="Ст-ть Россети"/>
      <sheetName val="Рачет аванса Россети за апрель"/>
      <sheetName val="Потери &quot;сверх&quot; СПБ"/>
      <sheetName val="Ст-ть МРС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4"/>
      <sheetName val="Расчет объема услуг Россети"/>
      <sheetName val="Ст-ть Россети"/>
      <sheetName val="Рачет аванса Россети за май"/>
      <sheetName val="Потери &quot;сверх&quot; СПБ"/>
      <sheetName val="Ст-ть МРС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5"/>
      <sheetName val="Расчет объема услуг Россети"/>
      <sheetName val="Ст-ть Россети"/>
      <sheetName val="Рачет аванса Россети за июнь"/>
      <sheetName val="Потери &quot;сверх&quot; СПБ"/>
      <sheetName val="Рачет аванса Россети за май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6"/>
      <sheetName val="Расчет объема услуг Россети"/>
      <sheetName val="Ст-ть Россети"/>
      <sheetName val="Рачет аванса Россети за июль"/>
      <sheetName val="Потери &quot;сверх&quot; СПБ"/>
      <sheetName val="Июнь 2022 ГТП 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7"/>
      <sheetName val="Расчет объема услуг Россети"/>
      <sheetName val="Ст-ть Россети"/>
      <sheetName val="Рачет аванса Россети за август"/>
      <sheetName val="Потери &quot;сверх&quot; СП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8"/>
      <sheetName val="Расчет объема услуг Россети"/>
      <sheetName val="Ст-ть Россети"/>
      <sheetName val="Рачет аванс Россети за сентябрь"/>
      <sheetName val="Потери &quot;сверх&quot; СПБ"/>
      <sheetName val="Ст-ть МРСК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9"/>
      <sheetName val="Расчет объема услуг Россети"/>
      <sheetName val="Ст-ть Россети"/>
      <sheetName val="Рачет аванс Россети за октябрь"/>
      <sheetName val="Потери &quot;сверх&quot; СПБ"/>
      <sheetName val="Сентябрь 2022 ГТП 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27"/>
  <sheetViews>
    <sheetView tabSelected="1" view="pageBreakPreview" zoomScaleSheetLayoutView="10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9" sqref="O19"/>
    </sheetView>
  </sheetViews>
  <sheetFormatPr defaultColWidth="9.00390625" defaultRowHeight="12.75"/>
  <cols>
    <col min="1" max="1" width="43.50390625" style="0" customWidth="1"/>
    <col min="2" max="2" width="14.00390625" style="0" customWidth="1"/>
    <col min="3" max="3" width="14.50390625" style="0" customWidth="1"/>
    <col min="4" max="4" width="15.37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9" width="15.375" style="0" customWidth="1"/>
    <col min="10" max="10" width="14.50390625" style="0" customWidth="1"/>
    <col min="11" max="11" width="13.125" style="0" customWidth="1"/>
    <col min="12" max="12" width="13.875" style="0" customWidth="1"/>
    <col min="13" max="13" width="13.625" style="0" customWidth="1"/>
    <col min="14" max="14" width="11.125" style="0" customWidth="1"/>
    <col min="15" max="15" width="10.375" style="0" customWidth="1"/>
  </cols>
  <sheetData>
    <row r="1" spans="1:12" ht="55.5" customHeight="1" thickBo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2.75" customHeight="1">
      <c r="A2" s="75" t="s">
        <v>0</v>
      </c>
      <c r="B2" s="55" t="s">
        <v>19</v>
      </c>
      <c r="C2" s="55" t="s">
        <v>20</v>
      </c>
      <c r="D2" s="55" t="s">
        <v>21</v>
      </c>
      <c r="E2" s="56" t="s">
        <v>22</v>
      </c>
      <c r="F2" s="56" t="s">
        <v>23</v>
      </c>
      <c r="G2" s="56" t="s">
        <v>24</v>
      </c>
      <c r="H2" s="56" t="s">
        <v>25</v>
      </c>
      <c r="I2" s="56" t="s">
        <v>26</v>
      </c>
      <c r="J2" s="57" t="s">
        <v>27</v>
      </c>
      <c r="K2" s="57" t="s">
        <v>28</v>
      </c>
      <c r="L2" s="57" t="s">
        <v>29</v>
      </c>
      <c r="M2" s="58" t="s">
        <v>30</v>
      </c>
      <c r="N2" s="30"/>
    </row>
    <row r="3" spans="1:14" ht="26.25">
      <c r="A3" s="76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59" t="s">
        <v>10</v>
      </c>
      <c r="N3" s="31"/>
    </row>
    <row r="4" spans="1:14" ht="30.75" customHeight="1">
      <c r="A4" s="80" t="s">
        <v>38</v>
      </c>
      <c r="B4" s="81"/>
      <c r="C4" s="2"/>
      <c r="D4" s="2"/>
      <c r="E4" s="2"/>
      <c r="F4" s="2"/>
      <c r="G4" s="2"/>
      <c r="H4" s="2"/>
      <c r="I4" s="2"/>
      <c r="J4" s="2"/>
      <c r="K4" s="2"/>
      <c r="L4" s="2"/>
      <c r="M4" s="60"/>
      <c r="N4" s="12"/>
    </row>
    <row r="5" spans="1:14" ht="12.75">
      <c r="A5" s="61" t="s">
        <v>2</v>
      </c>
      <c r="B5" s="46">
        <f>SUM(B6:B10)</f>
        <v>217.57200000000003</v>
      </c>
      <c r="C5" s="16">
        <f aca="true" t="shared" si="0" ref="C5:M5">SUM(C6:C10)</f>
        <v>219.79199999999997</v>
      </c>
      <c r="D5" s="16">
        <f t="shared" si="0"/>
        <v>209.184</v>
      </c>
      <c r="E5" s="16">
        <f t="shared" si="0"/>
        <v>204.481</v>
      </c>
      <c r="F5" s="16">
        <f t="shared" si="0"/>
        <v>200.73700000000005</v>
      </c>
      <c r="G5" s="16">
        <f t="shared" si="0"/>
        <v>202.235</v>
      </c>
      <c r="H5" s="16">
        <f t="shared" si="0"/>
        <v>202.026</v>
      </c>
      <c r="I5" s="16">
        <f t="shared" si="0"/>
        <v>203.12499999999994</v>
      </c>
      <c r="J5" s="16">
        <f t="shared" si="0"/>
        <v>203.58800000000002</v>
      </c>
      <c r="K5" s="16">
        <f t="shared" si="0"/>
        <v>210.34500000000003</v>
      </c>
      <c r="L5" s="16">
        <f t="shared" si="0"/>
        <v>219.888</v>
      </c>
      <c r="M5" s="62">
        <f t="shared" si="0"/>
        <v>232.14799999999997</v>
      </c>
      <c r="N5" s="32"/>
    </row>
    <row r="6" spans="1:15" ht="16.5" customHeight="1">
      <c r="A6" s="63" t="s">
        <v>3</v>
      </c>
      <c r="B6" s="45">
        <v>215.11700000000002</v>
      </c>
      <c r="C6" s="45">
        <v>217.42399999999998</v>
      </c>
      <c r="D6" s="45">
        <v>206.882</v>
      </c>
      <c r="E6" s="45">
        <v>202.275</v>
      </c>
      <c r="F6" s="45">
        <v>198.70600000000002</v>
      </c>
      <c r="G6" s="45">
        <v>200.788</v>
      </c>
      <c r="H6" s="45">
        <v>200.619</v>
      </c>
      <c r="I6" s="45">
        <v>201.64199999999997</v>
      </c>
      <c r="J6" s="45">
        <v>201.681</v>
      </c>
      <c r="K6" s="45">
        <v>208.30300000000003</v>
      </c>
      <c r="L6" s="45">
        <v>217.63</v>
      </c>
      <c r="M6" s="45">
        <v>229.772</v>
      </c>
      <c r="N6" s="77"/>
      <c r="O6" s="35"/>
    </row>
    <row r="7" spans="1:14" ht="12.75">
      <c r="A7" s="63" t="s">
        <v>4</v>
      </c>
      <c r="B7" s="45">
        <v>0.615</v>
      </c>
      <c r="C7" s="45">
        <v>0.635</v>
      </c>
      <c r="D7" s="45">
        <v>0.589</v>
      </c>
      <c r="E7" s="45">
        <v>0.542</v>
      </c>
      <c r="F7" s="45">
        <v>0.47300000000000003</v>
      </c>
      <c r="G7" s="45">
        <v>0.409</v>
      </c>
      <c r="H7" s="45">
        <v>0.38</v>
      </c>
      <c r="I7" s="45">
        <v>0.40900000000000003</v>
      </c>
      <c r="J7" s="45">
        <v>0.473</v>
      </c>
      <c r="K7" s="45">
        <v>0.494</v>
      </c>
      <c r="L7" s="45">
        <v>0.55</v>
      </c>
      <c r="M7" s="45">
        <v>0.588</v>
      </c>
      <c r="N7" s="77"/>
    </row>
    <row r="8" spans="1:15" ht="12.75">
      <c r="A8" s="63" t="s">
        <v>5</v>
      </c>
      <c r="B8" s="45">
        <v>1.605</v>
      </c>
      <c r="C8" s="45">
        <v>1.5139999999999998</v>
      </c>
      <c r="D8" s="45">
        <v>1.509</v>
      </c>
      <c r="E8" s="45">
        <v>1.4200000000000002</v>
      </c>
      <c r="F8" s="45">
        <v>1.3359999999999999</v>
      </c>
      <c r="G8" s="45">
        <v>0.8520000000000001</v>
      </c>
      <c r="H8" s="45">
        <v>0.8480000000000001</v>
      </c>
      <c r="I8" s="45">
        <v>0.92</v>
      </c>
      <c r="J8" s="45">
        <v>1.257</v>
      </c>
      <c r="K8" s="45">
        <v>1.3459999999999996</v>
      </c>
      <c r="L8" s="45">
        <v>1.474</v>
      </c>
      <c r="M8" s="45">
        <v>1.5219999999999998</v>
      </c>
      <c r="N8" s="77"/>
      <c r="O8" s="35"/>
    </row>
    <row r="9" spans="1:14" ht="12.75">
      <c r="A9" s="63" t="s">
        <v>6</v>
      </c>
      <c r="B9" s="45">
        <v>0.23500000000000001</v>
      </c>
      <c r="C9" s="45">
        <v>0.219</v>
      </c>
      <c r="D9" s="45">
        <v>0.204</v>
      </c>
      <c r="E9" s="45">
        <v>0.24399999999999997</v>
      </c>
      <c r="F9" s="45">
        <v>0.222</v>
      </c>
      <c r="G9" s="45">
        <v>0.18599999999999997</v>
      </c>
      <c r="H9" s="45">
        <v>0.17899999999999996</v>
      </c>
      <c r="I9" s="45">
        <v>0.154</v>
      </c>
      <c r="J9" s="45">
        <v>0.177</v>
      </c>
      <c r="K9" s="45">
        <v>0.202</v>
      </c>
      <c r="L9" s="45">
        <v>0.23399999999999999</v>
      </c>
      <c r="M9" s="45">
        <v>0.266</v>
      </c>
      <c r="N9" s="77"/>
    </row>
    <row r="10" spans="1:14" ht="12.75">
      <c r="A10" s="63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64">
        <v>0</v>
      </c>
      <c r="N10" s="77"/>
    </row>
    <row r="11" spans="1:14" ht="26.25">
      <c r="A11" s="65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62">
        <v>0</v>
      </c>
      <c r="N11" s="77"/>
    </row>
    <row r="12" spans="1:14" ht="29.25" customHeight="1">
      <c r="A12" s="65" t="s">
        <v>39</v>
      </c>
      <c r="B12" s="46">
        <f>SUM(B6:B11)</f>
        <v>217.57200000000003</v>
      </c>
      <c r="C12" s="46">
        <f>SUM(C6:C11)</f>
        <v>219.79199999999997</v>
      </c>
      <c r="D12" s="46">
        <f>SUM(D6:D11)</f>
        <v>209.184</v>
      </c>
      <c r="E12" s="46">
        <f>SUM(E6:E11)</f>
        <v>204.481</v>
      </c>
      <c r="F12" s="46">
        <f>SUM(F6:F11)</f>
        <v>200.73700000000005</v>
      </c>
      <c r="G12" s="46">
        <f aca="true" t="shared" si="1" ref="G12:M12">SUM(G6:G11)</f>
        <v>202.235</v>
      </c>
      <c r="H12" s="46">
        <f t="shared" si="1"/>
        <v>202.026</v>
      </c>
      <c r="I12" s="46">
        <f t="shared" si="1"/>
        <v>203.12499999999994</v>
      </c>
      <c r="J12" s="46">
        <f t="shared" si="1"/>
        <v>203.58800000000002</v>
      </c>
      <c r="K12" s="46">
        <f t="shared" si="1"/>
        <v>210.34500000000003</v>
      </c>
      <c r="L12" s="46">
        <f t="shared" si="1"/>
        <v>219.888</v>
      </c>
      <c r="M12" s="66">
        <f t="shared" si="1"/>
        <v>232.14799999999997</v>
      </c>
      <c r="N12" s="77"/>
    </row>
    <row r="13" spans="1:14" ht="26.25">
      <c r="A13" s="67" t="s">
        <v>35</v>
      </c>
      <c r="B13" s="47">
        <f>B12</f>
        <v>217.57200000000003</v>
      </c>
      <c r="C13" s="47">
        <f aca="true" t="shared" si="2" ref="C13:M13">C12</f>
        <v>219.79199999999997</v>
      </c>
      <c r="D13" s="47">
        <f t="shared" si="2"/>
        <v>209.184</v>
      </c>
      <c r="E13" s="47">
        <f t="shared" si="2"/>
        <v>204.481</v>
      </c>
      <c r="F13" s="47">
        <f t="shared" si="2"/>
        <v>200.73700000000005</v>
      </c>
      <c r="G13" s="47">
        <f t="shared" si="2"/>
        <v>202.235</v>
      </c>
      <c r="H13" s="47">
        <f t="shared" si="2"/>
        <v>202.026</v>
      </c>
      <c r="I13" s="47">
        <f t="shared" si="2"/>
        <v>203.12499999999994</v>
      </c>
      <c r="J13" s="47">
        <f t="shared" si="2"/>
        <v>203.58800000000002</v>
      </c>
      <c r="K13" s="47">
        <f t="shared" si="2"/>
        <v>210.34500000000003</v>
      </c>
      <c r="L13" s="47">
        <f t="shared" si="2"/>
        <v>219.888</v>
      </c>
      <c r="M13" s="68">
        <f t="shared" si="2"/>
        <v>232.14799999999997</v>
      </c>
      <c r="N13" s="33"/>
    </row>
    <row r="14" spans="1:14" ht="18" customHeight="1" thickBot="1">
      <c r="A14" s="69" t="s">
        <v>7</v>
      </c>
      <c r="B14" s="70">
        <f aca="true" t="shared" si="3" ref="B14:G14">B11</f>
        <v>0</v>
      </c>
      <c r="C14" s="70">
        <f t="shared" si="3"/>
        <v>0</v>
      </c>
      <c r="D14" s="70">
        <f t="shared" si="3"/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aca="true" t="shared" si="4" ref="H14:M14">H11</f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1">
        <f t="shared" si="4"/>
        <v>0</v>
      </c>
      <c r="N14" s="34"/>
    </row>
    <row r="15" spans="1:8" ht="38.25" customHeight="1" hidden="1">
      <c r="A15" s="78" t="s">
        <v>12</v>
      </c>
      <c r="B15" s="78"/>
      <c r="C15" s="14"/>
      <c r="D15" s="54"/>
      <c r="F15" s="79" t="s">
        <v>11</v>
      </c>
      <c r="G15" s="79"/>
      <c r="H15" s="48"/>
    </row>
    <row r="16" spans="1:13" ht="18.75" customHeight="1">
      <c r="A16" s="27"/>
      <c r="B16" s="72"/>
      <c r="C16" s="74"/>
      <c r="D16" s="74"/>
      <c r="F16" s="27"/>
      <c r="M16" s="41"/>
    </row>
    <row r="17" spans="1:5" ht="15">
      <c r="A17" s="9"/>
      <c r="B17" s="11"/>
      <c r="C17" s="11"/>
      <c r="D17" s="11"/>
      <c r="E17" s="11"/>
    </row>
    <row r="19" spans="2:6" ht="12.75">
      <c r="B19" s="10"/>
      <c r="C19" s="10"/>
      <c r="D19" s="10"/>
      <c r="E19" s="10"/>
      <c r="F19" s="52"/>
    </row>
    <row r="20" spans="2:14" ht="12.75">
      <c r="B20" s="10"/>
      <c r="C20" s="10"/>
      <c r="D20" s="10"/>
      <c r="E20" s="10"/>
      <c r="F20" s="29"/>
      <c r="G20" s="29"/>
      <c r="H20" s="29"/>
      <c r="I20" s="29"/>
      <c r="J20" s="29"/>
      <c r="K20" s="29"/>
      <c r="L20" s="10"/>
      <c r="M20" s="10"/>
      <c r="N20" s="10"/>
    </row>
    <row r="27" ht="12.75">
      <c r="L27" t="s">
        <v>14</v>
      </c>
    </row>
  </sheetData>
  <sheetProtection/>
  <mergeCells count="7">
    <mergeCell ref="A1:L1"/>
    <mergeCell ref="C16:D16"/>
    <mergeCell ref="A2:A3"/>
    <mergeCell ref="N6:N12"/>
    <mergeCell ref="A15:B15"/>
    <mergeCell ref="F15:G15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0"/>
  <sheetViews>
    <sheetView view="pageBreakPreview" zoomScale="90" zoomScaleSheetLayoutView="9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3" width="16.50390625" style="0" customWidth="1"/>
    <col min="14" max="14" width="12.50390625" style="0" customWidth="1"/>
    <col min="15" max="15" width="11.50390625" style="0" customWidth="1"/>
    <col min="16" max="16" width="9.50390625" style="0" customWidth="1"/>
    <col min="17" max="17" width="15.00390625" style="0" bestFit="1" customWidth="1"/>
  </cols>
  <sheetData>
    <row r="1" spans="1:13" ht="4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3"/>
      <c r="M1" s="23"/>
    </row>
    <row r="3" spans="1:13" ht="12.75" customHeight="1">
      <c r="A3" s="82" t="s">
        <v>0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40" t="s">
        <v>27</v>
      </c>
      <c r="K3" s="40" t="s">
        <v>28</v>
      </c>
      <c r="L3" s="40" t="s">
        <v>29</v>
      </c>
      <c r="M3" s="40" t="s">
        <v>30</v>
      </c>
    </row>
    <row r="4" spans="1:13" ht="26.25">
      <c r="A4" s="82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28.5" customHeight="1">
      <c r="A5" s="83" t="s">
        <v>38</v>
      </c>
      <c r="B5" s="8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2</v>
      </c>
      <c r="B6" s="16">
        <f aca="true" t="shared" si="0" ref="B6:G6">SUM(B7:B11)</f>
        <v>167647.398</v>
      </c>
      <c r="C6" s="16">
        <f t="shared" si="0"/>
        <v>151076.034</v>
      </c>
      <c r="D6" s="16">
        <f>SUM(D7:D11)</f>
        <v>160189.411</v>
      </c>
      <c r="E6" s="16">
        <f t="shared" si="0"/>
        <v>152714.996</v>
      </c>
      <c r="F6" s="16">
        <f t="shared" si="0"/>
        <v>152745.889</v>
      </c>
      <c r="G6" s="16">
        <f t="shared" si="0"/>
        <v>147453.74300000002</v>
      </c>
      <c r="H6" s="16">
        <f aca="true" t="shared" si="1" ref="H6:M6">SUM(H7:H11)</f>
        <v>150565.47</v>
      </c>
      <c r="I6" s="16">
        <f t="shared" si="1"/>
        <v>152568.72900000002</v>
      </c>
      <c r="J6" s="16">
        <f t="shared" si="1"/>
        <v>147913.643</v>
      </c>
      <c r="K6" s="16">
        <f t="shared" si="1"/>
        <v>158594.09200000003</v>
      </c>
      <c r="L6" s="16">
        <f t="shared" si="1"/>
        <v>161345.85100000002</v>
      </c>
      <c r="M6" s="16">
        <f t="shared" si="1"/>
        <v>176174.779</v>
      </c>
    </row>
    <row r="7" spans="1:13" ht="12.75">
      <c r="A7" s="4" t="s">
        <v>3</v>
      </c>
      <c r="B7" s="38">
        <v>160388.725</v>
      </c>
      <c r="C7" s="38">
        <v>144365.297</v>
      </c>
      <c r="D7" s="38">
        <v>154030.579</v>
      </c>
      <c r="E7" s="38">
        <v>147107.323</v>
      </c>
      <c r="F7" s="38">
        <v>147808.411</v>
      </c>
      <c r="G7" s="38">
        <v>143334.98</v>
      </c>
      <c r="H7" s="38">
        <v>146828.242</v>
      </c>
      <c r="I7" s="38">
        <v>148692.474</v>
      </c>
      <c r="J7" s="38">
        <v>143021.678</v>
      </c>
      <c r="K7" s="38">
        <v>153003.284</v>
      </c>
      <c r="L7" s="38">
        <v>154809.442</v>
      </c>
      <c r="M7" s="38">
        <v>169091.289</v>
      </c>
    </row>
    <row r="8" spans="1:13" ht="12.75">
      <c r="A8" s="4" t="s">
        <v>4</v>
      </c>
      <c r="B8" s="38">
        <v>448.384</v>
      </c>
      <c r="C8" s="38">
        <v>418.307</v>
      </c>
      <c r="D8" s="38">
        <v>423.7</v>
      </c>
      <c r="E8" s="38">
        <v>378.138</v>
      </c>
      <c r="F8" s="38">
        <v>340.286</v>
      </c>
      <c r="G8" s="38">
        <v>275.945</v>
      </c>
      <c r="H8" s="38">
        <v>273.79</v>
      </c>
      <c r="I8" s="38">
        <v>285.428</v>
      </c>
      <c r="J8" s="38">
        <v>325.272</v>
      </c>
      <c r="K8" s="38">
        <v>350.859</v>
      </c>
      <c r="L8" s="38">
        <v>385.329</v>
      </c>
      <c r="M8" s="38">
        <v>433.901</v>
      </c>
    </row>
    <row r="9" spans="1:13" ht="12.75">
      <c r="A9" s="4" t="s">
        <v>5</v>
      </c>
      <c r="B9" s="38">
        <v>4073.425</v>
      </c>
      <c r="C9" s="38">
        <v>3740.303</v>
      </c>
      <c r="D9" s="38">
        <v>3524.645</v>
      </c>
      <c r="E9" s="38">
        <v>3259.352</v>
      </c>
      <c r="F9" s="38">
        <v>3021.57</v>
      </c>
      <c r="G9" s="38">
        <v>2433.571</v>
      </c>
      <c r="H9" s="38">
        <v>2307.445</v>
      </c>
      <c r="I9" s="38">
        <v>2291.82</v>
      </c>
      <c r="J9" s="38">
        <v>2889.408</v>
      </c>
      <c r="K9" s="38">
        <v>3318.173</v>
      </c>
      <c r="L9" s="38">
        <v>3707.456</v>
      </c>
      <c r="M9" s="38">
        <v>3985.007</v>
      </c>
    </row>
    <row r="10" spans="1:13" ht="12.75">
      <c r="A10" s="4" t="s">
        <v>6</v>
      </c>
      <c r="B10" s="38">
        <v>2736.864</v>
      </c>
      <c r="C10" s="38">
        <v>2552.127</v>
      </c>
      <c r="D10" s="38">
        <v>2210.487</v>
      </c>
      <c r="E10" s="38">
        <v>1970.183</v>
      </c>
      <c r="F10" s="38">
        <v>1575.622</v>
      </c>
      <c r="G10" s="38">
        <v>1409.247</v>
      </c>
      <c r="H10" s="38">
        <v>1155.993</v>
      </c>
      <c r="I10" s="38">
        <v>1299.007</v>
      </c>
      <c r="J10" s="38">
        <v>1677.285</v>
      </c>
      <c r="K10" s="38">
        <v>1921.776</v>
      </c>
      <c r="L10" s="38">
        <v>2443.624</v>
      </c>
      <c r="M10" s="38">
        <v>2664.582</v>
      </c>
    </row>
    <row r="11" spans="1:14" ht="12.75">
      <c r="A11" s="4" t="s">
        <v>9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2"/>
    </row>
    <row r="12" spans="1:13" ht="26.25" customHeight="1">
      <c r="A12" s="5" t="s">
        <v>8</v>
      </c>
      <c r="B12" s="16">
        <v>5113.39</v>
      </c>
      <c r="C12" s="16">
        <v>4736.696</v>
      </c>
      <c r="D12" s="16">
        <v>4183.979</v>
      </c>
      <c r="E12" s="16">
        <v>4373.082</v>
      </c>
      <c r="F12" s="16">
        <v>3733.566</v>
      </c>
      <c r="G12" s="16">
        <v>4001.062</v>
      </c>
      <c r="H12" s="16">
        <v>3398.591</v>
      </c>
      <c r="I12" s="16">
        <v>3903.49</v>
      </c>
      <c r="J12" s="16">
        <v>3956.636</v>
      </c>
      <c r="K12" s="16">
        <v>4061.991</v>
      </c>
      <c r="L12" s="16">
        <v>4398.148</v>
      </c>
      <c r="M12" s="16">
        <v>4851.699</v>
      </c>
    </row>
    <row r="13" spans="1:17" ht="27" customHeight="1">
      <c r="A13" s="51" t="s">
        <v>40</v>
      </c>
      <c r="B13" s="16">
        <f aca="true" t="shared" si="2" ref="B13:M13">SUM(B7:B12)</f>
        <v>172760.788</v>
      </c>
      <c r="C13" s="16">
        <f t="shared" si="2"/>
        <v>155812.73</v>
      </c>
      <c r="D13" s="16">
        <f t="shared" si="2"/>
        <v>164373.38999999998</v>
      </c>
      <c r="E13" s="16">
        <f t="shared" si="2"/>
        <v>157088.078</v>
      </c>
      <c r="F13" s="16">
        <f t="shared" si="2"/>
        <v>156479.455</v>
      </c>
      <c r="G13" s="16">
        <f t="shared" si="2"/>
        <v>151454.80500000002</v>
      </c>
      <c r="H13" s="16">
        <f t="shared" si="2"/>
        <v>153964.061</v>
      </c>
      <c r="I13" s="16">
        <f t="shared" si="2"/>
        <v>156472.219</v>
      </c>
      <c r="J13" s="16">
        <f t="shared" si="2"/>
        <v>151870.279</v>
      </c>
      <c r="K13" s="16">
        <f t="shared" si="2"/>
        <v>162656.08300000004</v>
      </c>
      <c r="L13" s="16">
        <f t="shared" si="2"/>
        <v>165743.999</v>
      </c>
      <c r="M13" s="16">
        <f t="shared" si="2"/>
        <v>181026.478</v>
      </c>
      <c r="N13" s="13"/>
      <c r="O13" s="13"/>
      <c r="P13" s="13"/>
      <c r="Q13" s="13"/>
    </row>
    <row r="14" spans="1:13" ht="29.25" customHeight="1">
      <c r="A14" s="83" t="s">
        <v>33</v>
      </c>
      <c r="B14" s="8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3" t="s">
        <v>2</v>
      </c>
      <c r="B15" s="26">
        <f aca="true" t="shared" si="3" ref="B15:M15">SUM(B16:B20)</f>
        <v>42.556</v>
      </c>
      <c r="C15" s="26">
        <f t="shared" si="3"/>
        <v>39.011</v>
      </c>
      <c r="D15" s="26">
        <f>SUM(D16:D20)</f>
        <v>37.508</v>
      </c>
      <c r="E15" s="26">
        <f t="shared" si="3"/>
        <v>33.869</v>
      </c>
      <c r="F15" s="26">
        <f t="shared" si="3"/>
        <v>29.891</v>
      </c>
      <c r="G15" s="26">
        <f t="shared" si="3"/>
        <v>26.892</v>
      </c>
      <c r="H15" s="26">
        <f t="shared" si="3"/>
        <v>23.35</v>
      </c>
      <c r="I15" s="26">
        <f t="shared" si="3"/>
        <v>26.007</v>
      </c>
      <c r="J15" s="26">
        <f t="shared" si="3"/>
        <v>30.465</v>
      </c>
      <c r="K15" s="26">
        <f t="shared" si="3"/>
        <v>33.463</v>
      </c>
      <c r="L15" s="26">
        <f t="shared" si="3"/>
        <v>36.338</v>
      </c>
      <c r="M15" s="26">
        <f t="shared" si="3"/>
        <v>40.656</v>
      </c>
    </row>
    <row r="16" spans="1:13" ht="12.75">
      <c r="A16" s="4" t="s">
        <v>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4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2.75">
      <c r="A17" s="4" t="s">
        <v>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4" ht="12.75">
      <c r="A18" s="4" t="s">
        <v>5</v>
      </c>
      <c r="B18" s="39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44"/>
    </row>
    <row r="19" spans="1:13" ht="12.75">
      <c r="A19" s="4" t="s">
        <v>6</v>
      </c>
      <c r="B19" s="39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3" ht="12.75">
      <c r="A20" s="4" t="s">
        <v>9</v>
      </c>
      <c r="B20" s="37">
        <v>42.556</v>
      </c>
      <c r="C20" s="37">
        <v>39.011</v>
      </c>
      <c r="D20" s="37">
        <v>37.508</v>
      </c>
      <c r="E20" s="37">
        <v>33.869</v>
      </c>
      <c r="F20" s="37">
        <v>29.891</v>
      </c>
      <c r="G20" s="37">
        <v>26.892</v>
      </c>
      <c r="H20" s="37">
        <v>23.35</v>
      </c>
      <c r="I20" s="37">
        <v>26.007</v>
      </c>
      <c r="J20" s="37">
        <v>30.465</v>
      </c>
      <c r="K20" s="37">
        <v>33.463</v>
      </c>
      <c r="L20" s="37">
        <v>36.338</v>
      </c>
      <c r="M20" s="37">
        <v>40.656</v>
      </c>
    </row>
    <row r="21" spans="1:13" ht="25.5" customHeight="1">
      <c r="A21" s="5" t="s">
        <v>8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4" ht="12.75">
      <c r="A22" s="51" t="s">
        <v>34</v>
      </c>
      <c r="B22" s="26">
        <f aca="true" t="shared" si="4" ref="B22:M22">SUM(B16:B21)</f>
        <v>42.556</v>
      </c>
      <c r="C22" s="26">
        <f t="shared" si="4"/>
        <v>39.011</v>
      </c>
      <c r="D22" s="26">
        <f>SUM(D16:D21)</f>
        <v>37.508</v>
      </c>
      <c r="E22" s="26">
        <f t="shared" si="4"/>
        <v>33.869</v>
      </c>
      <c r="F22" s="26">
        <f t="shared" si="4"/>
        <v>29.891</v>
      </c>
      <c r="G22" s="26">
        <f t="shared" si="4"/>
        <v>26.892</v>
      </c>
      <c r="H22" s="26">
        <f t="shared" si="4"/>
        <v>23.35</v>
      </c>
      <c r="I22" s="26">
        <f t="shared" si="4"/>
        <v>26.007</v>
      </c>
      <c r="J22" s="26">
        <f t="shared" si="4"/>
        <v>30.465</v>
      </c>
      <c r="K22" s="26">
        <f t="shared" si="4"/>
        <v>33.463</v>
      </c>
      <c r="L22" s="26">
        <f t="shared" si="4"/>
        <v>36.338</v>
      </c>
      <c r="M22" s="26">
        <f t="shared" si="4"/>
        <v>40.656</v>
      </c>
      <c r="N22" s="13"/>
    </row>
    <row r="23" spans="1:13" ht="29.25" customHeight="1">
      <c r="A23" s="83" t="s">
        <v>18</v>
      </c>
      <c r="B23" s="8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3" t="s">
        <v>2</v>
      </c>
      <c r="B24" s="26">
        <f aca="true" t="shared" si="5" ref="B24:G24">SUM(B25:B29)</f>
        <v>1259.052</v>
      </c>
      <c r="C24" s="26">
        <f t="shared" si="5"/>
        <v>519.442</v>
      </c>
      <c r="D24" s="26">
        <f>SUM(D25:D29)</f>
        <v>1427.885</v>
      </c>
      <c r="E24" s="26">
        <f t="shared" si="5"/>
        <v>470.235</v>
      </c>
      <c r="F24" s="26">
        <f t="shared" si="5"/>
        <v>729.268</v>
      </c>
      <c r="G24" s="26">
        <f t="shared" si="5"/>
        <v>371.934</v>
      </c>
      <c r="H24" s="26">
        <f aca="true" t="shared" si="6" ref="H24:M24">SUM(H25:H29)</f>
        <v>394.652</v>
      </c>
      <c r="I24" s="26">
        <f t="shared" si="6"/>
        <v>243.131</v>
      </c>
      <c r="J24" s="26">
        <f t="shared" si="6"/>
        <v>702.314</v>
      </c>
      <c r="K24" s="26">
        <f t="shared" si="6"/>
        <v>1198.596</v>
      </c>
      <c r="L24" s="26">
        <f t="shared" si="6"/>
        <v>1026.366</v>
      </c>
      <c r="M24" s="26">
        <f t="shared" si="6"/>
        <v>1515.248</v>
      </c>
    </row>
    <row r="25" spans="1:13" ht="12.75">
      <c r="A25" s="4" t="s">
        <v>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4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2.75">
      <c r="A26" s="4" t="s">
        <v>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4" ht="12.75">
      <c r="A27" s="4" t="s">
        <v>5</v>
      </c>
      <c r="B27" s="3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44"/>
    </row>
    <row r="28" spans="1:13" ht="12.75">
      <c r="A28" s="4" t="s">
        <v>6</v>
      </c>
      <c r="B28" s="3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ht="12.75">
      <c r="A29" s="4" t="s">
        <v>9</v>
      </c>
      <c r="B29" s="37">
        <v>1259.052</v>
      </c>
      <c r="C29" s="37">
        <v>519.442</v>
      </c>
      <c r="D29" s="37">
        <v>1427.885</v>
      </c>
      <c r="E29" s="37">
        <v>470.235</v>
      </c>
      <c r="F29" s="37">
        <v>729.268</v>
      </c>
      <c r="G29" s="37">
        <v>371.934</v>
      </c>
      <c r="H29" s="37">
        <v>394.652</v>
      </c>
      <c r="I29" s="37">
        <v>243.131</v>
      </c>
      <c r="J29" s="37">
        <v>702.314</v>
      </c>
      <c r="K29" s="37">
        <v>1198.596</v>
      </c>
      <c r="L29" s="37">
        <v>1026.366</v>
      </c>
      <c r="M29" s="37">
        <v>1515.248</v>
      </c>
    </row>
    <row r="30" spans="1:13" ht="25.5" customHeight="1">
      <c r="A30" s="5" t="s">
        <v>8</v>
      </c>
      <c r="B30" s="39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</row>
    <row r="31" spans="1:14" ht="26.25">
      <c r="A31" s="51" t="s">
        <v>15</v>
      </c>
      <c r="B31" s="26">
        <f aca="true" t="shared" si="7" ref="B31:G31">SUM(B25:B30)</f>
        <v>1259.052</v>
      </c>
      <c r="C31" s="26">
        <f t="shared" si="7"/>
        <v>519.442</v>
      </c>
      <c r="D31" s="26">
        <f>SUM(D25:D30)</f>
        <v>1427.885</v>
      </c>
      <c r="E31" s="26">
        <f t="shared" si="7"/>
        <v>470.235</v>
      </c>
      <c r="F31" s="26">
        <f t="shared" si="7"/>
        <v>729.268</v>
      </c>
      <c r="G31" s="26">
        <f t="shared" si="7"/>
        <v>371.934</v>
      </c>
      <c r="H31" s="26">
        <f aca="true" t="shared" si="8" ref="H31:M31">SUM(H25:H30)</f>
        <v>394.652</v>
      </c>
      <c r="I31" s="26">
        <f t="shared" si="8"/>
        <v>243.131</v>
      </c>
      <c r="J31" s="26">
        <f t="shared" si="8"/>
        <v>702.314</v>
      </c>
      <c r="K31" s="26">
        <f t="shared" si="8"/>
        <v>1198.596</v>
      </c>
      <c r="L31" s="26">
        <f t="shared" si="8"/>
        <v>1026.366</v>
      </c>
      <c r="M31" s="26">
        <f t="shared" si="8"/>
        <v>1515.248</v>
      </c>
      <c r="N31" s="13"/>
    </row>
    <row r="32" spans="1:13" ht="26.25">
      <c r="A32" s="43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3" t="s">
        <v>2</v>
      </c>
      <c r="B33" s="16">
        <f aca="true" t="shared" si="9" ref="B33:M33">SUM(B34:B38)</f>
        <v>3.617</v>
      </c>
      <c r="C33" s="16">
        <f t="shared" si="9"/>
        <v>3.297</v>
      </c>
      <c r="D33" s="16">
        <f>SUM(D34:D38)</f>
        <v>3.14</v>
      </c>
      <c r="E33" s="16">
        <f t="shared" si="9"/>
        <v>2.337</v>
      </c>
      <c r="F33" s="16">
        <f t="shared" si="9"/>
        <v>1.839</v>
      </c>
      <c r="G33" s="16">
        <f t="shared" si="9"/>
        <v>0.876</v>
      </c>
      <c r="H33" s="16">
        <f t="shared" si="9"/>
        <v>0.238</v>
      </c>
      <c r="I33" s="16">
        <f t="shared" si="9"/>
        <v>0.37</v>
      </c>
      <c r="J33" s="16">
        <f t="shared" si="9"/>
        <v>1.563</v>
      </c>
      <c r="K33" s="16">
        <f t="shared" si="9"/>
        <v>2.052</v>
      </c>
      <c r="L33" s="16">
        <f t="shared" si="9"/>
        <v>2.668</v>
      </c>
      <c r="M33" s="16">
        <f t="shared" si="9"/>
        <v>3.157</v>
      </c>
    </row>
    <row r="34" spans="1:13" ht="12.75">
      <c r="A34" s="4" t="s">
        <v>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1:13" ht="12.75">
      <c r="A35" s="4" t="s">
        <v>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</row>
    <row r="36" spans="1:13" ht="12.75">
      <c r="A36" s="4" t="s">
        <v>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ht="12.75">
      <c r="A37" s="4" t="s">
        <v>6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4" ht="12.75">
      <c r="A38" s="4" t="s">
        <v>9</v>
      </c>
      <c r="B38" s="38">
        <v>3.617</v>
      </c>
      <c r="C38" s="38">
        <v>3.297</v>
      </c>
      <c r="D38" s="38">
        <v>3.14</v>
      </c>
      <c r="E38" s="38">
        <v>2.337</v>
      </c>
      <c r="F38" s="38">
        <v>1.839</v>
      </c>
      <c r="G38" s="38">
        <v>0.876</v>
      </c>
      <c r="H38" s="38">
        <v>0.238</v>
      </c>
      <c r="I38" s="38">
        <v>0.37</v>
      </c>
      <c r="J38" s="38">
        <v>1.563</v>
      </c>
      <c r="K38" s="38">
        <v>2.052</v>
      </c>
      <c r="L38" s="38">
        <v>2.668</v>
      </c>
      <c r="M38" s="38">
        <v>3.157</v>
      </c>
      <c r="N38" s="42"/>
    </row>
    <row r="39" spans="1:13" ht="24" customHeight="1">
      <c r="A39" s="5" t="s">
        <v>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4" ht="12.75">
      <c r="A40" s="51" t="s">
        <v>16</v>
      </c>
      <c r="B40" s="16">
        <f aca="true" t="shared" si="10" ref="B40:M40">SUM(B34:B39)</f>
        <v>3.617</v>
      </c>
      <c r="C40" s="16">
        <f t="shared" si="10"/>
        <v>3.297</v>
      </c>
      <c r="D40" s="16">
        <f>SUM(D34:D39)</f>
        <v>3.14</v>
      </c>
      <c r="E40" s="16">
        <f t="shared" si="10"/>
        <v>2.337</v>
      </c>
      <c r="F40" s="16">
        <f t="shared" si="10"/>
        <v>1.839</v>
      </c>
      <c r="G40" s="16">
        <f t="shared" si="10"/>
        <v>0.876</v>
      </c>
      <c r="H40" s="16">
        <f t="shared" si="10"/>
        <v>0.238</v>
      </c>
      <c r="I40" s="16">
        <f t="shared" si="10"/>
        <v>0.37</v>
      </c>
      <c r="J40" s="16">
        <f t="shared" si="10"/>
        <v>1.563</v>
      </c>
      <c r="K40" s="16">
        <f t="shared" si="10"/>
        <v>2.052</v>
      </c>
      <c r="L40" s="16">
        <f t="shared" si="10"/>
        <v>2.668</v>
      </c>
      <c r="M40" s="16">
        <f t="shared" si="10"/>
        <v>3.157</v>
      </c>
      <c r="N40" s="13"/>
    </row>
    <row r="41" spans="1:13" ht="26.25">
      <c r="A41" s="43" t="s">
        <v>31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3" t="s">
        <v>2</v>
      </c>
      <c r="B42" s="16">
        <f aca="true" t="shared" si="11" ref="B42:M42">SUM(B43:B47)</f>
        <v>14.473</v>
      </c>
      <c r="C42" s="16">
        <f t="shared" si="11"/>
        <v>13.276</v>
      </c>
      <c r="D42" s="16">
        <f>SUM(D43:D47)</f>
        <v>12.546</v>
      </c>
      <c r="E42" s="16">
        <f t="shared" si="11"/>
        <v>10.931</v>
      </c>
      <c r="F42" s="16">
        <f t="shared" si="11"/>
        <v>9.79</v>
      </c>
      <c r="G42" s="16">
        <f t="shared" si="11"/>
        <v>9.433</v>
      </c>
      <c r="H42" s="16">
        <f t="shared" si="11"/>
        <v>7.845</v>
      </c>
      <c r="I42" s="16">
        <f t="shared" si="11"/>
        <v>9.175</v>
      </c>
      <c r="J42" s="16">
        <f t="shared" si="11"/>
        <v>9.909</v>
      </c>
      <c r="K42" s="16">
        <f t="shared" si="11"/>
        <v>11.024</v>
      </c>
      <c r="L42" s="16">
        <f t="shared" si="11"/>
        <v>12.054</v>
      </c>
      <c r="M42" s="16">
        <f t="shared" si="11"/>
        <v>13.62</v>
      </c>
    </row>
    <row r="43" spans="1:13" ht="12.75">
      <c r="A43" s="4" t="s">
        <v>3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</row>
    <row r="44" spans="1:13" ht="12.75">
      <c r="A44" s="4" t="s">
        <v>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 ht="12.75">
      <c r="A45" s="4" t="s">
        <v>5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</row>
    <row r="46" spans="1:13" ht="12.75">
      <c r="A46" s="4" t="s">
        <v>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</row>
    <row r="47" spans="1:14" ht="12.75">
      <c r="A47" s="4" t="s">
        <v>9</v>
      </c>
      <c r="B47" s="38">
        <v>14.473</v>
      </c>
      <c r="C47" s="38">
        <v>13.276</v>
      </c>
      <c r="D47" s="38">
        <v>12.546</v>
      </c>
      <c r="E47" s="38">
        <v>10.931</v>
      </c>
      <c r="F47" s="38">
        <v>9.79</v>
      </c>
      <c r="G47" s="38">
        <v>9.433</v>
      </c>
      <c r="H47" s="38">
        <v>7.845</v>
      </c>
      <c r="I47" s="38">
        <v>9.175</v>
      </c>
      <c r="J47" s="38">
        <v>9.909</v>
      </c>
      <c r="K47" s="38">
        <v>11.024</v>
      </c>
      <c r="L47" s="38">
        <v>12.054</v>
      </c>
      <c r="M47" s="38">
        <v>13.62</v>
      </c>
      <c r="N47" s="42"/>
    </row>
    <row r="48" spans="1:13" ht="24" customHeight="1">
      <c r="A48" s="5" t="s">
        <v>8</v>
      </c>
      <c r="B48" s="18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4" ht="12.75">
      <c r="A49" s="51" t="s">
        <v>32</v>
      </c>
      <c r="B49" s="16">
        <f aca="true" t="shared" si="12" ref="B49:M49">SUM(B43:B48)</f>
        <v>14.473</v>
      </c>
      <c r="C49" s="16">
        <f t="shared" si="12"/>
        <v>13.276</v>
      </c>
      <c r="D49" s="16">
        <f>SUM(D43:D48)</f>
        <v>12.546</v>
      </c>
      <c r="E49" s="16">
        <f t="shared" si="12"/>
        <v>10.931</v>
      </c>
      <c r="F49" s="16">
        <f t="shared" si="12"/>
        <v>9.79</v>
      </c>
      <c r="G49" s="16">
        <f t="shared" si="12"/>
        <v>9.433</v>
      </c>
      <c r="H49" s="16">
        <f t="shared" si="12"/>
        <v>7.845</v>
      </c>
      <c r="I49" s="16">
        <f t="shared" si="12"/>
        <v>9.175</v>
      </c>
      <c r="J49" s="16">
        <f t="shared" si="12"/>
        <v>9.909</v>
      </c>
      <c r="K49" s="16">
        <f t="shared" si="12"/>
        <v>11.024</v>
      </c>
      <c r="L49" s="16">
        <f t="shared" si="12"/>
        <v>12.054</v>
      </c>
      <c r="M49" s="16">
        <f t="shared" si="12"/>
        <v>13.62</v>
      </c>
      <c r="N49" s="13"/>
    </row>
    <row r="50" spans="1:14" ht="12.75">
      <c r="A50" s="6" t="s">
        <v>13</v>
      </c>
      <c r="B50" s="21">
        <f>B13+B22+B31+B40+B49</f>
        <v>174080.486</v>
      </c>
      <c r="C50" s="21">
        <f aca="true" t="shared" si="13" ref="C50:M50">C13+C22+C31+C40+C49</f>
        <v>156387.75600000002</v>
      </c>
      <c r="D50" s="21">
        <f t="shared" si="13"/>
        <v>165854.469</v>
      </c>
      <c r="E50" s="21">
        <f t="shared" si="13"/>
        <v>157605.45</v>
      </c>
      <c r="F50" s="21">
        <f t="shared" si="13"/>
        <v>157250.24300000002</v>
      </c>
      <c r="G50" s="21">
        <f t="shared" si="13"/>
        <v>151863.94</v>
      </c>
      <c r="H50" s="21">
        <f t="shared" si="13"/>
        <v>154390.146</v>
      </c>
      <c r="I50" s="21">
        <f t="shared" si="13"/>
        <v>156750.902</v>
      </c>
      <c r="J50" s="21">
        <f t="shared" si="13"/>
        <v>152614.53000000003</v>
      </c>
      <c r="K50" s="21">
        <f t="shared" si="13"/>
        <v>163901.21800000002</v>
      </c>
      <c r="L50" s="21">
        <f t="shared" si="13"/>
        <v>166821.42500000002</v>
      </c>
      <c r="M50" s="21">
        <f t="shared" si="13"/>
        <v>182599.15899999999</v>
      </c>
      <c r="N50" s="13"/>
    </row>
    <row r="51" spans="1:13" ht="12.75">
      <c r="A51" s="7" t="s">
        <v>7</v>
      </c>
      <c r="B51" s="22">
        <f>B12+B21+B30+B39+B48</f>
        <v>5113.39</v>
      </c>
      <c r="C51" s="22">
        <f aca="true" t="shared" si="14" ref="C51:M51">C12+C21+C30+C39+C48</f>
        <v>4736.696</v>
      </c>
      <c r="D51" s="22">
        <f t="shared" si="14"/>
        <v>4183.979</v>
      </c>
      <c r="E51" s="22">
        <f>E12+E21+E30+E39+E48</f>
        <v>4373.082</v>
      </c>
      <c r="F51" s="22">
        <f t="shared" si="14"/>
        <v>3733.566</v>
      </c>
      <c r="G51" s="22">
        <f t="shared" si="14"/>
        <v>4001.062</v>
      </c>
      <c r="H51" s="22">
        <f t="shared" si="14"/>
        <v>3398.591</v>
      </c>
      <c r="I51" s="22">
        <f t="shared" si="14"/>
        <v>3903.49</v>
      </c>
      <c r="J51" s="22">
        <f t="shared" si="14"/>
        <v>3956.636</v>
      </c>
      <c r="K51" s="22">
        <f t="shared" si="14"/>
        <v>4061.991</v>
      </c>
      <c r="L51" s="22">
        <f t="shared" si="14"/>
        <v>4398.148</v>
      </c>
      <c r="M51" s="22">
        <f t="shared" si="14"/>
        <v>4851.699</v>
      </c>
    </row>
    <row r="52" spans="1:13" ht="35.25" customHeight="1">
      <c r="A52" s="19"/>
      <c r="B52" s="28"/>
      <c r="C52" s="48"/>
      <c r="D52" s="36"/>
      <c r="F52" s="15"/>
      <c r="G52" s="19"/>
      <c r="H52" s="19"/>
      <c r="I52" s="15"/>
      <c r="J52" s="15"/>
      <c r="K52" s="15"/>
      <c r="L52" s="15"/>
      <c r="M52" s="41"/>
    </row>
    <row r="53" spans="1:8" ht="33" customHeight="1" hidden="1">
      <c r="A53" s="78" t="s">
        <v>12</v>
      </c>
      <c r="B53" s="78"/>
      <c r="C53" s="17"/>
      <c r="D53" s="14"/>
      <c r="F53" s="84" t="s">
        <v>11</v>
      </c>
      <c r="G53" s="84"/>
      <c r="H53" s="84"/>
    </row>
    <row r="54" ht="12.75">
      <c r="B54" s="13"/>
    </row>
    <row r="55" spans="2:7" ht="12.75">
      <c r="B55" s="49"/>
      <c r="G55" s="13"/>
    </row>
    <row r="56" spans="2:6" ht="12.75">
      <c r="B56" s="49"/>
      <c r="F56" t="s">
        <v>14</v>
      </c>
    </row>
    <row r="57" spans="2:13" ht="12.75">
      <c r="B57" s="4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60" ht="12.75">
      <c r="B60" s="50"/>
    </row>
  </sheetData>
  <sheetProtection/>
  <mergeCells count="7">
    <mergeCell ref="A1:K1"/>
    <mergeCell ref="A3:A4"/>
    <mergeCell ref="A5:B5"/>
    <mergeCell ref="A23:B23"/>
    <mergeCell ref="A53:B53"/>
    <mergeCell ref="F53:H53"/>
    <mergeCell ref="A14:B1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Лариса Юрьевна</cp:lastModifiedBy>
  <cp:lastPrinted>2021-12-08T09:33:59Z</cp:lastPrinted>
  <dcterms:created xsi:type="dcterms:W3CDTF">2009-10-22T06:15:03Z</dcterms:created>
  <dcterms:modified xsi:type="dcterms:W3CDTF">2023-01-10T06:28:00Z</dcterms:modified>
  <cp:category/>
  <cp:version/>
  <cp:contentType/>
  <cp:contentStatus/>
</cp:coreProperties>
</file>