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22" sheetId="1" r:id="rId1"/>
  </sheets>
  <definedNames>
    <definedName name="_xlnm.Print_Area" localSheetId="0">'2022'!$A$1:$Z$16</definedName>
  </definedNames>
  <calcPr fullCalcOnLoad="1"/>
</workbook>
</file>

<file path=xl/sharedStrings.xml><?xml version="1.0" encoding="utf-8"?>
<sst xmlns="http://schemas.openxmlformats.org/spreadsheetml/2006/main" count="69" uniqueCount="23">
  <si>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</si>
  <si>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</si>
  <si>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</si>
  <si>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</si>
  <si>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</si>
  <si>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</si>
  <si>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</si>
  <si>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</si>
  <si>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</si>
  <si>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</si>
  <si>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</si>
  <si>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</si>
  <si>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</si>
  <si>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</si>
  <si>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</si>
  <si>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</si>
  <si>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</si>
  <si>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</si>
  <si>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</si>
  <si>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</si>
  <si>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</si>
  <si>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</si>
  <si>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 xml:space="preserve">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</si>
</sst>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3" fontId="1" fillId="0" borderId="1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8" fontId="9" fillId="0" borderId="15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50" workbookViewId="0" topLeftCell="H1">
      <selection activeCell="Z8" sqref="Z8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9.140625" style="2" customWidth="1"/>
    <col min="11" max="11" width="18.7109375" style="2" bestFit="1" customWidth="1"/>
    <col min="12" max="12" width="20.7109375" style="2" customWidth="1"/>
    <col min="13" max="13" width="18.7109375" style="2" bestFit="1" customWidth="1"/>
    <col min="14" max="14" width="19.57421875" style="2" customWidth="1"/>
    <col min="15" max="15" width="19.140625" style="2" customWidth="1"/>
    <col min="16" max="16" width="20.00390625" style="2" customWidth="1"/>
    <col min="17" max="17" width="20.7109375" style="2" bestFit="1" customWidth="1"/>
    <col min="18" max="18" width="21.8515625" style="2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0039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1" t="s">
        <v>22</v>
      </c>
      <c r="H2" s="1"/>
      <c r="I2" s="1"/>
      <c r="J2" s="1"/>
      <c r="K2" s="1"/>
      <c r="L2" s="1"/>
    </row>
    <row r="3" spans="1:5" ht="18" customHeight="1" thickBot="1">
      <c r="A3" s="42"/>
      <c r="B3" s="42"/>
      <c r="C3" s="42"/>
      <c r="D3" s="42"/>
      <c r="E3" s="3"/>
    </row>
    <row r="4" spans="1:26" ht="40.5" customHeight="1">
      <c r="A4" s="43" t="s">
        <v>0</v>
      </c>
      <c r="B4" s="45" t="s">
        <v>1</v>
      </c>
      <c r="C4" s="35" t="s">
        <v>9</v>
      </c>
      <c r="D4" s="36"/>
      <c r="E4" s="37" t="s">
        <v>10</v>
      </c>
      <c r="F4" s="37"/>
      <c r="G4" s="35" t="s">
        <v>11</v>
      </c>
      <c r="H4" s="36"/>
      <c r="I4" s="37" t="s">
        <v>12</v>
      </c>
      <c r="J4" s="37"/>
      <c r="K4" s="35" t="s">
        <v>13</v>
      </c>
      <c r="L4" s="36"/>
      <c r="M4" s="37" t="s">
        <v>14</v>
      </c>
      <c r="N4" s="37"/>
      <c r="O4" s="35" t="s">
        <v>15</v>
      </c>
      <c r="P4" s="36"/>
      <c r="Q4" s="37" t="s">
        <v>16</v>
      </c>
      <c r="R4" s="37"/>
      <c r="S4" s="35" t="s">
        <v>17</v>
      </c>
      <c r="T4" s="36"/>
      <c r="U4" s="35" t="s">
        <v>18</v>
      </c>
      <c r="V4" s="36"/>
      <c r="W4" s="35" t="s">
        <v>19</v>
      </c>
      <c r="X4" s="36"/>
      <c r="Y4" s="35" t="s">
        <v>20</v>
      </c>
      <c r="Z4" s="36"/>
    </row>
    <row r="5" spans="1:26" ht="63" customHeight="1">
      <c r="A5" s="44"/>
      <c r="B5" s="46"/>
      <c r="C5" s="25" t="s">
        <v>5</v>
      </c>
      <c r="D5" s="26" t="s">
        <v>2</v>
      </c>
      <c r="E5" s="27" t="s">
        <v>5</v>
      </c>
      <c r="F5" s="28" t="s">
        <v>2</v>
      </c>
      <c r="G5" s="25" t="s">
        <v>5</v>
      </c>
      <c r="H5" s="26" t="s">
        <v>2</v>
      </c>
      <c r="I5" s="27" t="s">
        <v>5</v>
      </c>
      <c r="J5" s="28" t="s">
        <v>2</v>
      </c>
      <c r="K5" s="25" t="s">
        <v>5</v>
      </c>
      <c r="L5" s="26" t="s">
        <v>2</v>
      </c>
      <c r="M5" s="27" t="s">
        <v>5</v>
      </c>
      <c r="N5" s="28" t="s">
        <v>2</v>
      </c>
      <c r="O5" s="25" t="s">
        <v>5</v>
      </c>
      <c r="P5" s="26" t="s">
        <v>2</v>
      </c>
      <c r="Q5" s="27" t="s">
        <v>5</v>
      </c>
      <c r="R5" s="28" t="s">
        <v>2</v>
      </c>
      <c r="S5" s="25" t="s">
        <v>5</v>
      </c>
      <c r="T5" s="26" t="s">
        <v>2</v>
      </c>
      <c r="U5" s="25" t="s">
        <v>5</v>
      </c>
      <c r="V5" s="26" t="s">
        <v>2</v>
      </c>
      <c r="W5" s="25" t="s">
        <v>5</v>
      </c>
      <c r="X5" s="26" t="s">
        <v>2</v>
      </c>
      <c r="Y5" s="25" t="s">
        <v>5</v>
      </c>
      <c r="Z5" s="26" t="s">
        <v>2</v>
      </c>
    </row>
    <row r="6" spans="1:26" ht="25.5" customHeight="1">
      <c r="A6" s="39">
        <v>1</v>
      </c>
      <c r="B6" s="40" t="s">
        <v>8</v>
      </c>
      <c r="C6" s="13">
        <v>655175</v>
      </c>
      <c r="D6" s="14">
        <f>1234675.28/C6</f>
        <v>1.8844969359331476</v>
      </c>
      <c r="E6" s="16">
        <v>605140</v>
      </c>
      <c r="F6" s="19">
        <f>1121361.84/E6</f>
        <v>1.8530618369302974</v>
      </c>
      <c r="G6" s="13">
        <v>557127</v>
      </c>
      <c r="H6" s="14">
        <f>1019399.98/G6</f>
        <v>1.8297443491340395</v>
      </c>
      <c r="I6" s="16">
        <v>460251</v>
      </c>
      <c r="J6" s="19">
        <f>829103.9/460251</f>
        <v>1.801416835596229</v>
      </c>
      <c r="K6" s="13">
        <v>374552</v>
      </c>
      <c r="L6" s="14">
        <v>1.662075</v>
      </c>
      <c r="M6" s="16">
        <v>334866</v>
      </c>
      <c r="N6" s="19">
        <f>526695.99/M6</f>
        <v>1.5728559782121803</v>
      </c>
      <c r="O6" s="13">
        <v>338376</v>
      </c>
      <c r="P6" s="14">
        <f>590837.02/O6</f>
        <v>1.7460961179279855</v>
      </c>
      <c r="Q6" s="16">
        <v>263856</v>
      </c>
      <c r="R6" s="19">
        <f>451001.9/Q6</f>
        <v>1.70927286095446</v>
      </c>
      <c r="S6" s="13">
        <v>410099</v>
      </c>
      <c r="T6" s="14">
        <f>705667.31/S6</f>
        <v>1.7207242885254537</v>
      </c>
      <c r="U6" s="13">
        <v>526547</v>
      </c>
      <c r="V6" s="14">
        <f>913053.87/U6</f>
        <v>1.7340405889692658</v>
      </c>
      <c r="W6" s="13">
        <v>530077</v>
      </c>
      <c r="X6" s="14">
        <f>890867.32/W6</f>
        <v>1.680637567749591</v>
      </c>
      <c r="Y6" s="13">
        <v>607453</v>
      </c>
      <c r="Z6" s="14">
        <f>1198134.01/Y6</f>
        <v>1.97238964989884</v>
      </c>
    </row>
    <row r="7" spans="1:26" ht="68.25" customHeight="1">
      <c r="A7" s="39"/>
      <c r="B7" s="40"/>
      <c r="C7" s="25" t="s">
        <v>6</v>
      </c>
      <c r="D7" s="26" t="s">
        <v>4</v>
      </c>
      <c r="E7" s="27" t="s">
        <v>6</v>
      </c>
      <c r="F7" s="28" t="s">
        <v>4</v>
      </c>
      <c r="G7" s="25" t="s">
        <v>6</v>
      </c>
      <c r="H7" s="26" t="s">
        <v>4</v>
      </c>
      <c r="I7" s="27" t="s">
        <v>6</v>
      </c>
      <c r="J7" s="28" t="s">
        <v>4</v>
      </c>
      <c r="K7" s="25" t="s">
        <v>6</v>
      </c>
      <c r="L7" s="26" t="s">
        <v>4</v>
      </c>
      <c r="M7" s="27" t="s">
        <v>6</v>
      </c>
      <c r="N7" s="28" t="s">
        <v>4</v>
      </c>
      <c r="O7" s="25" t="s">
        <v>6</v>
      </c>
      <c r="P7" s="26" t="s">
        <v>4</v>
      </c>
      <c r="Q7" s="27" t="s">
        <v>6</v>
      </c>
      <c r="R7" s="28" t="s">
        <v>4</v>
      </c>
      <c r="S7" s="25" t="s">
        <v>6</v>
      </c>
      <c r="T7" s="26" t="s">
        <v>4</v>
      </c>
      <c r="U7" s="25" t="s">
        <v>6</v>
      </c>
      <c r="V7" s="26" t="s">
        <v>4</v>
      </c>
      <c r="W7" s="25" t="s">
        <v>6</v>
      </c>
      <c r="X7" s="26" t="s">
        <v>4</v>
      </c>
      <c r="Y7" s="25" t="s">
        <v>6</v>
      </c>
      <c r="Z7" s="26" t="s">
        <v>4</v>
      </c>
    </row>
    <row r="8" spans="1:26" ht="33.75" customHeight="1" thickBot="1">
      <c r="A8" s="39"/>
      <c r="B8" s="40"/>
      <c r="C8" s="15">
        <v>926</v>
      </c>
      <c r="D8" s="18">
        <f>774586.26/C8</f>
        <v>836.486241900648</v>
      </c>
      <c r="E8" s="17">
        <v>974</v>
      </c>
      <c r="F8" s="22">
        <f>837021.89/E8</f>
        <v>859.3653901437372</v>
      </c>
      <c r="G8" s="32">
        <v>795</v>
      </c>
      <c r="H8" s="18">
        <f>675399.43/G8</f>
        <v>849.559031446541</v>
      </c>
      <c r="I8" s="17">
        <v>665</v>
      </c>
      <c r="J8" s="22">
        <f>579642.02/665</f>
        <v>871.6421353383458</v>
      </c>
      <c r="K8" s="20">
        <v>556</v>
      </c>
      <c r="L8" s="21">
        <v>850.81208</v>
      </c>
      <c r="M8" s="17">
        <v>484</v>
      </c>
      <c r="N8" s="22">
        <f>447239.26/M8</f>
        <v>924.0480578512397</v>
      </c>
      <c r="O8" s="20">
        <v>542</v>
      </c>
      <c r="P8" s="21">
        <f>481920.79/O8-0.00001</f>
        <v>889.1527390774908</v>
      </c>
      <c r="Q8" s="23">
        <v>370</v>
      </c>
      <c r="R8" s="29">
        <f>305179.26/Q8+0.00001</f>
        <v>824.8088208108109</v>
      </c>
      <c r="S8" s="24">
        <v>548</v>
      </c>
      <c r="T8" s="30">
        <f>500932.41/S8</f>
        <v>914.1102372262774</v>
      </c>
      <c r="U8" s="24">
        <v>750</v>
      </c>
      <c r="V8" s="30">
        <f>670766.68/U8</f>
        <v>894.3555733333334</v>
      </c>
      <c r="W8" s="24">
        <v>775</v>
      </c>
      <c r="X8" s="30">
        <f>692918.6/W8</f>
        <v>894.0885161290322</v>
      </c>
      <c r="Y8" s="24">
        <v>936</v>
      </c>
      <c r="Z8" s="30">
        <f>768552.22/Y8</f>
        <v>821.1027991452991</v>
      </c>
    </row>
    <row r="9" spans="1:5" ht="22.5" hidden="1">
      <c r="A9" s="3"/>
      <c r="B9" s="3"/>
      <c r="C9" s="3"/>
      <c r="D9" s="3"/>
      <c r="E9" s="3"/>
    </row>
    <row r="10" spans="1:24" ht="22.5" hidden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25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4"/>
      <c r="B16" s="34"/>
      <c r="C16" s="34"/>
      <c r="D16" s="34"/>
      <c r="E16" s="34"/>
      <c r="F16" s="34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19">
    <mergeCell ref="W4:X4"/>
    <mergeCell ref="Y4:Z4"/>
    <mergeCell ref="Q4:R4"/>
    <mergeCell ref="K4:L4"/>
    <mergeCell ref="S4:T4"/>
    <mergeCell ref="A1:N1"/>
    <mergeCell ref="A3:D3"/>
    <mergeCell ref="A4:A5"/>
    <mergeCell ref="B4:B5"/>
    <mergeCell ref="C4:D4"/>
    <mergeCell ref="U4:V4"/>
    <mergeCell ref="O4:P4"/>
    <mergeCell ref="E4:F4"/>
    <mergeCell ref="G4:H4"/>
    <mergeCell ref="M4:N4"/>
    <mergeCell ref="A10:I10"/>
    <mergeCell ref="A6:A8"/>
    <mergeCell ref="B6:B8"/>
    <mergeCell ref="I4:J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Лариса Юрьевна</cp:lastModifiedBy>
  <cp:lastPrinted>2021-05-12T07:08:44Z</cp:lastPrinted>
  <dcterms:created xsi:type="dcterms:W3CDTF">1996-10-08T23:32:33Z</dcterms:created>
  <dcterms:modified xsi:type="dcterms:W3CDTF">2023-01-11T12:20:33Z</dcterms:modified>
  <cp:category/>
  <cp:version/>
  <cp:contentType/>
  <cp:contentStatus/>
</cp:coreProperties>
</file>